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customProperty3.bin" ContentType="application/vnd.openxmlformats-officedocument.spreadsheetml.customProperty"/>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ustomProperty4.bin" ContentType="application/vnd.openxmlformats-officedocument.spreadsheetml.customProperty"/>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ustomProperty5.bin" ContentType="application/vnd.openxmlformats-officedocument.spreadsheetml.customProperty"/>
  <Override PartName="/xl/drawings/drawing17.xml" ContentType="application/vnd.openxmlformats-officedocument.drawing+xml"/>
  <Override PartName="/xl/customProperty6.bin" ContentType="application/vnd.openxmlformats-officedocument.spreadsheetml.customProperty"/>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ustomProperty7.bin" ContentType="application/vnd.openxmlformats-officedocument.spreadsheetml.customProperty"/>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spo.bhpbilliton.com/sites/CCS/Sustainability Standards Library/1. Annual Sustainability Reporting Suite/FY25/8. ESG Standards &amp; Databook/Final Working Version/"/>
    </mc:Choice>
  </mc:AlternateContent>
  <xr:revisionPtr revIDLastSave="1473" documentId="8_{44429647-7521-4163-A5BB-9926B12F2660}" xr6:coauthVersionLast="47" xr6:coauthVersionMax="47" xr10:uidLastSave="{72E87344-9E02-4D7E-9C11-5C4465A9F62D}"/>
  <bookViews>
    <workbookView xWindow="-38520" yWindow="-5490" windowWidth="38640" windowHeight="21120" tabRatio="576" activeTab="2" xr2:uid="{218F474C-630B-4E8D-8183-6D807A445F39}"/>
  </bookViews>
  <sheets>
    <sheet name="Cover" sheetId="68" r:id="rId1"/>
    <sheet name="ReferenceLinks_Hidden" sheetId="73" state="veryHidden" r:id="rId2"/>
    <sheet name="Contents and references" sheetId="99" r:id="rId3"/>
    <sheet name="Definitions" sheetId="84" r:id="rId4"/>
    <sheet name="Social Value Scorecard" sheetId="74" r:id="rId5"/>
    <sheet name="SASB" sheetId="82" r:id="rId6"/>
    <sheet name="GRI" sheetId="83" r:id="rId7"/>
    <sheet name="ICMM" sheetId="85" r:id="rId8"/>
    <sheet name="ICMM Contract Disclosure" sheetId="43" r:id="rId9"/>
    <sheet name="Mining Standards" sheetId="88" r:id="rId10"/>
    <sheet name="SERF" sheetId="89" r:id="rId11"/>
    <sheet name="CA100+ NZCB" sheetId="86" r:id="rId12"/>
    <sheet name="Church of England" sheetId="87" r:id="rId13"/>
    <sheet name="Safety" sheetId="90" r:id="rId14"/>
    <sheet name="Health" sheetId="91" r:id="rId15"/>
    <sheet name="People" sheetId="92" r:id="rId16"/>
    <sheet name="Land and biodiversity" sheetId="100" r:id="rId17"/>
    <sheet name="Water" sheetId="101" r:id="rId18"/>
    <sheet name="Water data by asset" sheetId="60" r:id="rId19"/>
    <sheet name="Waste and air emissions" sheetId="61" r:id="rId20"/>
    <sheet name="Community &amp; Indigenous Peoples" sheetId="93" r:id="rId21"/>
    <sheet name="Energy and GHG" sheetId="98" r:id="rId22"/>
    <sheet name="Energy and GHG by asset" sheetId="94" r:id="rId23"/>
    <sheet name="GHG targets and goals" sheetId="96" r:id="rId24"/>
    <sheet name="Additional climate-related data" sheetId="97" r:id="rId25"/>
    <sheet name="Ethics and business conduct" sheetId="67" r:id="rId26"/>
  </sheets>
  <definedNames>
    <definedName name="_xlnm._FilterDatabase" localSheetId="3" hidden="1">Definitions!$A$5:$E$5</definedName>
    <definedName name="_xlnm._FilterDatabase" localSheetId="6" hidden="1">GRI!$A$5:$G$132</definedName>
    <definedName name="_xlnm._FilterDatabase" localSheetId="5" hidden="1">SASB!$A$6:$D$37</definedName>
    <definedName name="_xlnm._FilterDatabase" localSheetId="10" hidden="1">SERF!$A$6:$E$20</definedName>
    <definedName name="_xlnm._FilterDatabase" localSheetId="4" hidden="1">'Social Value Scorecard'!$A$5:$E$80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00" l="1"/>
  <c r="G13" i="100"/>
  <c r="F13" i="100"/>
  <c r="F15" i="100" s="1"/>
  <c r="E13" i="100"/>
  <c r="E15" i="100" s="1"/>
  <c r="F6" i="100"/>
  <c r="D5" i="100"/>
  <c r="C5" i="100"/>
  <c r="C159" i="99" l="1"/>
  <c r="C155" i="99"/>
  <c r="C154" i="99"/>
  <c r="C152" i="99"/>
  <c r="C148" i="99"/>
  <c r="C147" i="99"/>
  <c r="C144" i="99"/>
  <c r="C143" i="99"/>
  <c r="C142" i="99"/>
  <c r="C140" i="99"/>
  <c r="C139" i="99"/>
  <c r="C135" i="99"/>
  <c r="C134" i="99"/>
  <c r="C133" i="99"/>
  <c r="C132" i="99"/>
  <c r="C131" i="99"/>
  <c r="C127" i="99"/>
  <c r="C126" i="99"/>
  <c r="C123" i="99"/>
  <c r="C122" i="99"/>
  <c r="C121" i="99"/>
  <c r="C120" i="99"/>
  <c r="C119" i="99"/>
  <c r="C116" i="99"/>
  <c r="C115" i="99"/>
  <c r="C114" i="99"/>
  <c r="C112" i="99"/>
  <c r="C111" i="99"/>
  <c r="C108" i="99"/>
  <c r="C107" i="99"/>
  <c r="C105" i="99"/>
  <c r="C103" i="99"/>
  <c r="C102" i="99"/>
  <c r="C101" i="99"/>
  <c r="C98" i="99"/>
  <c r="C97" i="99"/>
  <c r="C96" i="99"/>
  <c r="C95" i="99"/>
  <c r="C94" i="99"/>
  <c r="C93" i="99"/>
  <c r="C92" i="99"/>
  <c r="C91" i="99"/>
  <c r="C90" i="99"/>
  <c r="C89" i="99"/>
  <c r="C86" i="99"/>
  <c r="C85" i="99"/>
  <c r="C84" i="99"/>
  <c r="C83" i="99"/>
  <c r="C82" i="99"/>
  <c r="C79" i="99"/>
  <c r="C78" i="99"/>
  <c r="C76" i="99"/>
  <c r="C73" i="99"/>
  <c r="C72" i="99"/>
  <c r="C70" i="99"/>
  <c r="C69" i="99"/>
  <c r="C68" i="99"/>
  <c r="C67" i="99"/>
  <c r="C66" i="99"/>
  <c r="C62" i="99"/>
  <c r="C61" i="99"/>
  <c r="C56" i="99"/>
  <c r="C55" i="99"/>
  <c r="C54" i="99"/>
  <c r="C53" i="99"/>
  <c r="C52" i="99"/>
  <c r="C51" i="99"/>
  <c r="C50" i="99"/>
  <c r="C49" i="99"/>
  <c r="C48" i="99"/>
  <c r="C47" i="99"/>
  <c r="C46" i="99"/>
  <c r="C45" i="99"/>
  <c r="C44" i="99"/>
  <c r="C43" i="99"/>
  <c r="C42" i="99"/>
  <c r="C41" i="99"/>
  <c r="C40" i="99"/>
  <c r="C39" i="99"/>
  <c r="C38" i="99"/>
  <c r="C37" i="99"/>
  <c r="C34" i="99"/>
  <c r="C33" i="99"/>
  <c r="C32" i="99"/>
  <c r="C31" i="99"/>
  <c r="C30" i="99"/>
  <c r="C29" i="99"/>
  <c r="C28" i="99"/>
  <c r="C27" i="99"/>
  <c r="C26" i="99"/>
  <c r="C23" i="99"/>
  <c r="C22" i="99"/>
  <c r="C21" i="99"/>
  <c r="C20" i="99"/>
  <c r="C19" i="99"/>
  <c r="C15" i="99"/>
  <c r="C14" i="99"/>
  <c r="C13" i="99"/>
  <c r="C12" i="99"/>
  <c r="C11" i="99"/>
  <c r="C10" i="99"/>
  <c r="C9" i="99"/>
  <c r="C8" i="99"/>
  <c r="C7" i="99"/>
  <c r="C6" i="99"/>
  <c r="C59" i="73" a="1"/>
  <c r="C59" i="73"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<sst xmlns="http://schemas.openxmlformats.org/spreadsheetml/2006/main" count="4966" uniqueCount="2646">
  <si>
    <t>Link</t>
  </si>
  <si>
    <t>Link text</t>
  </si>
  <si>
    <t>Standards Navigator</t>
  </si>
  <si>
    <t>#'Definitions'!A1</t>
  </si>
  <si>
    <t>Definitions</t>
  </si>
  <si>
    <t>#'Social value scorecard'!A1</t>
  </si>
  <si>
    <t>Social value scorecard</t>
  </si>
  <si>
    <t>#'SASB'!A1</t>
  </si>
  <si>
    <t>SASB</t>
  </si>
  <si>
    <t>#'GRI'!A1</t>
  </si>
  <si>
    <t>GRI</t>
  </si>
  <si>
    <t>#ICMM!A1</t>
  </si>
  <si>
    <t>ICMM</t>
  </si>
  <si>
    <t>#'ICMM Contract Disclosure'!A1</t>
  </si>
  <si>
    <t>ICMM Contract Disclosure</t>
  </si>
  <si>
    <t>#'Mining Standards'!A1</t>
  </si>
  <si>
    <t>Mining Standards</t>
  </si>
  <si>
    <t>#'SERF'!A1</t>
  </si>
  <si>
    <t>SERF</t>
  </si>
  <si>
    <t>#'CA100+ NZCB'!A1</t>
  </si>
  <si>
    <t>CA 100+ NZCB</t>
  </si>
  <si>
    <t>#'CEO Water Mandate'!A1</t>
  </si>
  <si>
    <t>CEO Water Mandate</t>
  </si>
  <si>
    <t>#'Church of England'!A1</t>
  </si>
  <si>
    <t>Church of England</t>
  </si>
  <si>
    <t xml:space="preserve">Material sustainability topics </t>
  </si>
  <si>
    <t>Safety</t>
  </si>
  <si>
    <t>https://www.bhp.com/-/media/Documents/Investors/Annual-Reports/2024/240827_bhpannualreport2024</t>
  </si>
  <si>
    <t>Annual report OFR 6.1</t>
  </si>
  <si>
    <t>#'Safety'!A4</t>
  </si>
  <si>
    <t>Safety performance regional summary</t>
  </si>
  <si>
    <t>#'Safety'!A14</t>
  </si>
  <si>
    <t>Injury rates</t>
  </si>
  <si>
    <t>#'Safety'!A24</t>
  </si>
  <si>
    <t>TRIF, HPI and HPIF</t>
  </si>
  <si>
    <t xml:space="preserve">https://www.bhp.com/sustainability/safety-health/safety </t>
  </si>
  <si>
    <t>Safety - Online</t>
  </si>
  <si>
    <t>https://www.bhp.com/-/media/documents/ourapproach/governance/240000_safetyglobalstandard.pdf</t>
  </si>
  <si>
    <t>Safety Global Standard</t>
  </si>
  <si>
    <t>Health</t>
  </si>
  <si>
    <t>https://www.bhp.com/-/media/documents/investors/annual-reports/2023/230822_bhpannualreport2023.pdf</t>
  </si>
  <si>
    <t>Annual report OFR 6.7</t>
  </si>
  <si>
    <t>#'Health'!A4</t>
  </si>
  <si>
    <t>Occupational illness incidence – total by region</t>
  </si>
  <si>
    <t>#'Health'!A14</t>
  </si>
  <si>
    <t>Occupational illness incidence – employee by region</t>
  </si>
  <si>
    <t>#'Health'!A24</t>
  </si>
  <si>
    <t>Occupational illness incidence – contractor by region</t>
  </si>
  <si>
    <t>#'Health'!A34</t>
  </si>
  <si>
    <t>Occupational illness incidence – employee</t>
  </si>
  <si>
    <t>#'Health'!A43</t>
  </si>
  <si>
    <t>Occupational illness incidence – contractor</t>
  </si>
  <si>
    <t>#'Health'!A52</t>
  </si>
  <si>
    <t>Regional summary</t>
  </si>
  <si>
    <t>#'Health'!A62</t>
  </si>
  <si>
    <t>Occupational exposure reduction trend over time</t>
  </si>
  <si>
    <t xml:space="preserve">https://www.bhp.com/sustainability/safety-health/health </t>
  </si>
  <si>
    <t>Health - online</t>
  </si>
  <si>
    <t>https://www.bhp.com/-/media/documents/ourapproach/governance/240000_healthglobalstandard.pdf</t>
  </si>
  <si>
    <t>Health Global Standard</t>
  </si>
  <si>
    <t>People</t>
  </si>
  <si>
    <t>Annual report OFR 6.6</t>
  </si>
  <si>
    <t>#'People'!A4</t>
  </si>
  <si>
    <t>Workforce data and diversity by region</t>
  </si>
  <si>
    <t>#'People'!A14</t>
  </si>
  <si>
    <t>Employees by category and diversity (employment basis)</t>
  </si>
  <si>
    <t>#'People'!A24</t>
  </si>
  <si>
    <t>Employees by category and diversity</t>
  </si>
  <si>
    <t>#'People'!A33</t>
  </si>
  <si>
    <t>Indigenous employment</t>
  </si>
  <si>
    <t>#'People'!A39</t>
  </si>
  <si>
    <t>New hires</t>
  </si>
  <si>
    <t>#'People'!A45</t>
  </si>
  <si>
    <t>Turnover</t>
  </si>
  <si>
    <t>#'People'!A51</t>
  </si>
  <si>
    <t>Employee parental leave for FY2024</t>
  </si>
  <si>
    <t>#'People'!G51</t>
  </si>
  <si>
    <t>Employee parental leave for FY2023</t>
  </si>
  <si>
    <t>#'People'!A58</t>
  </si>
  <si>
    <t>Employee regular performance discussion records</t>
  </si>
  <si>
    <t>#'People'!G58</t>
  </si>
  <si>
    <t>Employee regular performance discussion records by region</t>
  </si>
  <si>
    <t>#'People'!A67</t>
  </si>
  <si>
    <t>People leader gender composition</t>
  </si>
  <si>
    <t>#'People'!A75</t>
  </si>
  <si>
    <t>Employees covered by collective bargaining agreements</t>
  </si>
  <si>
    <t>#'People'!A83</t>
  </si>
  <si>
    <t>Ratio highest paid to median employee</t>
  </si>
  <si>
    <t>#'People'!E83</t>
  </si>
  <si>
    <t>Ratio standard entry level wage to minimum wage</t>
  </si>
  <si>
    <t>#'People'!A91</t>
  </si>
  <si>
    <t>Ratio male to female: Average Basic Salary US$</t>
  </si>
  <si>
    <t>#'People'!A99</t>
  </si>
  <si>
    <t>Ratio male to female: Average Total Remuneration US$</t>
  </si>
  <si>
    <t>#'People'!A107</t>
  </si>
  <si>
    <t>Benefits provided to employees</t>
  </si>
  <si>
    <t>#'People'!A118</t>
  </si>
  <si>
    <t>Employee Average Training hours</t>
  </si>
  <si>
    <t xml:space="preserve">https://www.bhp.com/sustainability/people </t>
  </si>
  <si>
    <t>People - online</t>
  </si>
  <si>
    <t>https://www.bhp.com/-/media/documents/ourapproach/workwithus/200915_inclusionanddiversityposition.pdf</t>
  </si>
  <si>
    <t>Inclusion and Diversity Position Statement</t>
  </si>
  <si>
    <t xml:space="preserve">Land and Biodiversity </t>
  </si>
  <si>
    <t>Annual Report OFR 6.13</t>
  </si>
  <si>
    <t>#'Land and biodiversity'!A3</t>
  </si>
  <si>
    <t>#'Land and biodiversity'!A22</t>
  </si>
  <si>
    <t>IUCN Red List and national conservation list species</t>
  </si>
  <si>
    <t>#'Land and biodiversity'!A46</t>
  </si>
  <si>
    <t>Protected areas and areas of high biodiversity value</t>
  </si>
  <si>
    <t xml:space="preserve">https://www.bhp.com/sustainability/environment/biodiversity-land </t>
  </si>
  <si>
    <t>Biodiversity - online</t>
  </si>
  <si>
    <t>https://www.bhp.com/-/media/documents/ourapproach/governance/240000_environmentglobalstandard.pdf</t>
  </si>
  <si>
    <t>Environment Global Standard</t>
  </si>
  <si>
    <t>Water</t>
  </si>
  <si>
    <t>Annual report OFR 6.13</t>
  </si>
  <si>
    <t>#'Water'!A4</t>
  </si>
  <si>
    <t>Total water withdrawals</t>
  </si>
  <si>
    <t>#'Water'!A13</t>
  </si>
  <si>
    <t>Total water discharges</t>
  </si>
  <si>
    <t>#'Water data by asset'!A4</t>
  </si>
  <si>
    <t xml:space="preserve">Data by operated asset </t>
  </si>
  <si>
    <t>#'Water data by asset'!A43</t>
  </si>
  <si>
    <t>Withdrawals by operated asset (by source)</t>
  </si>
  <si>
    <t>#'Water data by asset'!A57</t>
  </si>
  <si>
    <t>Discharge by operated asset (by destination)</t>
  </si>
  <si>
    <t>#'Water data by asset'!A71</t>
  </si>
  <si>
    <t>Consumption by operated asset</t>
  </si>
  <si>
    <t>#'Water data by asset'!A19</t>
  </si>
  <si>
    <t>Water discharge by quality - Type 2</t>
  </si>
  <si>
    <t>#'Water data by asset'!A33</t>
  </si>
  <si>
    <t>Other managed water - Type 1 withdrawals</t>
  </si>
  <si>
    <t xml:space="preserve">https://www.bhp.com/sustainability/environment/water </t>
  </si>
  <si>
    <t>Water - online</t>
  </si>
  <si>
    <t>https://www.bhp.com/-/media/documents/environment/2022/water-stewardship-position-statement-2022.pdf</t>
  </si>
  <si>
    <t>Water Stewardship Position Statement</t>
  </si>
  <si>
    <t>https://riskfilter.org/water/home</t>
  </si>
  <si>
    <t>WWF Water Risk Filter</t>
  </si>
  <si>
    <t>Waste and air emissions</t>
  </si>
  <si>
    <t>#'Waste and air emissions'!A3</t>
  </si>
  <si>
    <t>Waste</t>
  </si>
  <si>
    <t>#'Waste and air emissions'!A11</t>
  </si>
  <si>
    <t>Air emissions</t>
  </si>
  <si>
    <t>Indigenous peoples</t>
  </si>
  <si>
    <t>Annual Report OFR 6.12</t>
  </si>
  <si>
    <t>#'Community &amp; Indigenous Peoples'!A34</t>
  </si>
  <si>
    <t>Indigenous peoples' territories</t>
  </si>
  <si>
    <t>#'Community &amp; Indigenous Peoples'!A47</t>
  </si>
  <si>
    <t>Indigenous Procurement</t>
  </si>
  <si>
    <t xml:space="preserve">https://www.bhp.com/sustainability/indigenous-peoples </t>
  </si>
  <si>
    <t>Indigenous peoples - online</t>
  </si>
  <si>
    <t>https://www.bhp.com/-/media/documents/ourapproach/operatingwithintegrity/indigenouspeoples/221110_indigenouspeoplespolicystatement_2022</t>
  </si>
  <si>
    <t>Indigenous Peoples Policy Statement</t>
  </si>
  <si>
    <t>Community</t>
  </si>
  <si>
    <t>Annual report OFR 6.11</t>
  </si>
  <si>
    <t>#'Community &amp; Indigenous Peoples'!A4</t>
  </si>
  <si>
    <t>Community concerns and complaints</t>
  </si>
  <si>
    <t>#'Community &amp; Indigenous Peoples'!A20</t>
  </si>
  <si>
    <t>Social investment spend</t>
  </si>
  <si>
    <t>#'Community &amp; Indigenous Peoples'!A42</t>
  </si>
  <si>
    <t>Significant community events</t>
  </si>
  <si>
    <t xml:space="preserve">https://www.bhp.com/sustainability/communities/local-communities </t>
  </si>
  <si>
    <t xml:space="preserve">Local communities </t>
  </si>
  <si>
    <t>https://www.bhp.com/-/media/documents/ourapproach/governance/240000_communityglobalstandard.pdf</t>
  </si>
  <si>
    <t>Community and Indigenous Peoples Global Standard</t>
  </si>
  <si>
    <t>Climate change</t>
  </si>
  <si>
    <t>Annual Report OFR 6.9</t>
  </si>
  <si>
    <t>#'Energy and GHG'!A9</t>
  </si>
  <si>
    <t>Operational energy consumption</t>
  </si>
  <si>
    <t>#'Energy and GHG'!A36</t>
  </si>
  <si>
    <t>Operational GHG emissions</t>
  </si>
  <si>
    <t>#'Energy and GHG'!A79</t>
  </si>
  <si>
    <t>Value chain GHG emissions (Scope 3 emissions)</t>
  </si>
  <si>
    <t>#'Energy and GHG by asset'!A9</t>
  </si>
  <si>
    <t>Operational energy consumption by asset</t>
  </si>
  <si>
    <t>#'Energy and GHG by asset'!A92</t>
  </si>
  <si>
    <t>Coal mining fugitive emissions (CO2 and CH4) by asset</t>
  </si>
  <si>
    <t>#'Energy and GHG by asset'!A109</t>
  </si>
  <si>
    <t>Operational GHG emissions by asset and reporting boundary</t>
  </si>
  <si>
    <t>#'GHG targets and goals'!A9</t>
  </si>
  <si>
    <t>Operational GHG emissions target and goal performance</t>
  </si>
  <si>
    <t>#'GHG targets and goals'!A34</t>
  </si>
  <si>
    <t xml:space="preserve">Value chain GHG emissions (Scope 3) target and goal performance </t>
  </si>
  <si>
    <t>#'Additional climate-related data'!A9</t>
  </si>
  <si>
    <t>Power purchase agreements (PPAs)</t>
  </si>
  <si>
    <t>#'Additional climate-related data'!A26</t>
  </si>
  <si>
    <t>GHG emissions intensity of the production of our commodities</t>
  </si>
  <si>
    <t>#'Additional climate-related data'!A36</t>
  </si>
  <si>
    <t>Retirement of voluntary carbon credits</t>
  </si>
  <si>
    <t>https://www.bhp.com/sustainability/climate-change</t>
  </si>
  <si>
    <t>Climate change onlline</t>
  </si>
  <si>
    <t>https://www.bhp.com/sustainability/climate-change/our-position</t>
  </si>
  <si>
    <t>Our position on climate change</t>
  </si>
  <si>
    <t>https://www.bhp.com/-/media/documents/ourapproach/governance/240000_climatechangeglobalstandard.pdf</t>
  </si>
  <si>
    <t>Climate Change Global Standard</t>
  </si>
  <si>
    <t>https://www.bhp.com/-/media/documents/environment/2023/cdp-2023-submission-not-graded.pdf</t>
  </si>
  <si>
    <t>CDP submission not graded 2023</t>
  </si>
  <si>
    <t>https://www.bhp.com/-/media/documents/investors/annual-reports/2020/200910_bhpclimatechangereport2020.pdf</t>
  </si>
  <si>
    <t>Climate change report 2020</t>
  </si>
  <si>
    <t>https://www.bhp.com/-/media/Documents/Investors/Annual-Reports/2024/240827_bhpclimatetransitionactionplan2024</t>
  </si>
  <si>
    <t>Climate transition action plan 2024</t>
  </si>
  <si>
    <t>https://www.bhp.com/sustainability/climate-change/advocacy-on-climate-policy</t>
  </si>
  <si>
    <t>Climate policy principles</t>
  </si>
  <si>
    <t>https://www.bhp.com/-/media/Documents/Investors/Annual-Reports/2024/240827_bhpscopes12and3emissionscalculationmethodology2024</t>
  </si>
  <si>
    <t>GHG emissions calculation methodology 2024</t>
  </si>
  <si>
    <t>https://www.transitionpathwayinitiative.org/companies/bhp-diversified-mining</t>
  </si>
  <si>
    <t>Transition Pathway Initiative's (TPI) assessment</t>
  </si>
  <si>
    <t>https://www.climateaction100.org/company/bhp/</t>
  </si>
  <si>
    <t>CA100+ Net Zero Company Benchmark</t>
  </si>
  <si>
    <t>Value chain sustainability</t>
  </si>
  <si>
    <t xml:space="preserve">https://www.bhp.com/sustainability/value-chain-sustainability </t>
  </si>
  <si>
    <t>Value chain sustainability - online</t>
  </si>
  <si>
    <t>https://www.bhp.com/-/media/project/bhp1ip/bhp-com-en/documents/suppliers/211116_minimum-requirements-suppliers.pdf</t>
  </si>
  <si>
    <t>Minimum Requirements for Suppliers</t>
  </si>
  <si>
    <t>https://www.bhp.com/-/media/documents/environment/2024/240827_BHPResponsibleMineralsProgramReport2024</t>
  </si>
  <si>
    <t>Responsible Minerals Program Report</t>
  </si>
  <si>
    <t>https://www.bhp.com/sustainability/value-chain-sustainability</t>
  </si>
  <si>
    <t>ICMM Mining Principles Assurance Statements</t>
  </si>
  <si>
    <t>Copper Mark Assurance Statements</t>
  </si>
  <si>
    <t>https://coppermark.org/participants-home/participants/</t>
  </si>
  <si>
    <t>Copper Mark Summary Report</t>
  </si>
  <si>
    <t>Sustainability governance</t>
  </si>
  <si>
    <t>Annual Report OFR 6.3</t>
  </si>
  <si>
    <t>https://www.bhp.com/sustainability/approach</t>
  </si>
  <si>
    <t>Sustainability governance - online</t>
  </si>
  <si>
    <t>https://www.bhp.com/about/operating-ethically/corporate-governance</t>
  </si>
  <si>
    <t>Corporate governance</t>
  </si>
  <si>
    <t>https://www.bhp.com/-/media/documents/ourapproach/governance/bhp---board-governance-document.pdf</t>
  </si>
  <si>
    <t>Board Governance Document</t>
  </si>
  <si>
    <t>https://www.bhp.com/about#charter</t>
  </si>
  <si>
    <t>Our Values</t>
  </si>
  <si>
    <t>https://www.bhp.com/about/operating-ethically/our-code#/</t>
  </si>
  <si>
    <t>Our Code</t>
  </si>
  <si>
    <t>https://www.bhp.com/-/media/documents/ourapproach/governance/bhp---risk-and-audit-committee-charter.pdf</t>
  </si>
  <si>
    <t>BHP Board Risk and Audit Committee</t>
  </si>
  <si>
    <t>https://www.bhp.com/-/media/documents/ourapproach/governance/bhp---sustainability-committee-charter.pdf</t>
  </si>
  <si>
    <t>BHP Board Sustainability Committee</t>
  </si>
  <si>
    <t>https://www.bhp.com/-/media/documents/ourapproach/governance/bhp---people-and-remuneration-committee-charter.pdf</t>
  </si>
  <si>
    <t>BHP People and Remuneration Committee</t>
  </si>
  <si>
    <t>https://www.bhp.com/-/media/documents/ourapproach/governance/bhp---nomination-and-governance-committee-charter.pdf</t>
  </si>
  <si>
    <t>BHP Nomination and Governance Committee</t>
  </si>
  <si>
    <t>https://www.bhp.com/-/media/documents/ourapproach/governance/181022_independence-policy.pdf?la=en</t>
  </si>
  <si>
    <t>Policy on the Independence of Directors</t>
  </si>
  <si>
    <t>Ethics and Business Conduct</t>
  </si>
  <si>
    <t>Annual Report OFR 6.8</t>
  </si>
  <si>
    <t xml:space="preserve">https://www.bhp.com/sustainability/ethics-business-conduct </t>
  </si>
  <si>
    <t>Ethics and Business Conduct - online</t>
  </si>
  <si>
    <t>#'Ethics and business conduct'!A4</t>
  </si>
  <si>
    <t>Anti-corruption training by region and employee category</t>
  </si>
  <si>
    <t>#'Ethics and business conduct'!A16</t>
  </si>
  <si>
    <t>Significant fines for non-compliance</t>
  </si>
  <si>
    <t>https://www.bhp.com/about/operating-ethically</t>
  </si>
  <si>
    <t>Operating ethically</t>
  </si>
  <si>
    <t>https://www.bhp.com/about/operating-ethically/interacting-with-governments</t>
  </si>
  <si>
    <t>Interacting with governments</t>
  </si>
  <si>
    <t>Sustainability approach</t>
  </si>
  <si>
    <t>Annual Report OFR 6.2</t>
  </si>
  <si>
    <t xml:space="preserve">https://www.bhp.com/sustainability/approach </t>
  </si>
  <si>
    <t>Sustainability approach - online</t>
  </si>
  <si>
    <t>https://www.bhp.com/-/media/documents/investors/annual-reports/2022/220906_sustainabilityreportingorganisationalboundaryanddisclaimers.pdf</t>
  </si>
  <si>
    <t>Reporting boundary, definitions and disclaimers</t>
  </si>
  <si>
    <t>2030 goals - Annual Report OFR 6.5</t>
  </si>
  <si>
    <t xml:space="preserve">https://www.bhp.com/about/operating-ethically/social-value </t>
  </si>
  <si>
    <t>Social value - online</t>
  </si>
  <si>
    <t xml:space="preserve">https://www.bhp.com/about/operating-ethically/forum-on-corporate-responsibility </t>
  </si>
  <si>
    <t>Forum on Corporate Responsibility</t>
  </si>
  <si>
    <t>https://www.bhp-foundation.org/en/</t>
  </si>
  <si>
    <t>BHP Foundation</t>
  </si>
  <si>
    <t>Tailings storage facilities</t>
  </si>
  <si>
    <t>Tailings storage facilities disclosure</t>
  </si>
  <si>
    <t xml:space="preserve">https://www.bhp.com/sustainability/tailings-storage-facilities </t>
  </si>
  <si>
    <t>Tailings storage facilities - online</t>
  </si>
  <si>
    <t>https://www.bhp.com/-/media/documents/media/reports-and-presentations/2023/230804_tsfpolicystatement2023.pdf</t>
  </si>
  <si>
    <t>Tailings Storage Facility Policy Statement 2023</t>
  </si>
  <si>
    <t>https://www.bhp.com/-/media/documents/media/reports-and-presentations/2023/230804_bhpgistmconformancestatementandpublicdisclosure.pdf</t>
  </si>
  <si>
    <t>GISTM - Public Disclosure</t>
  </si>
  <si>
    <t>Economic performance</t>
  </si>
  <si>
    <t>https://www.bhp.com/-/media/Documents/Investors/Annual-Reports/2024/240827_bhpeconomiccontributionreport2024</t>
  </si>
  <si>
    <t>Economic Contribution Report 2024</t>
  </si>
  <si>
    <t>https://www.bhp.com/sustainability/communities/economic-contribution</t>
  </si>
  <si>
    <t>Economic Contribution - online</t>
  </si>
  <si>
    <t>Human rights</t>
  </si>
  <si>
    <t>https://www.bhp.com/humanrightspolicystatement</t>
  </si>
  <si>
    <t>Human Rights Policy Statement</t>
  </si>
  <si>
    <t>https://www.bhp.com/sustainability/communities/human-rights</t>
  </si>
  <si>
    <t>Human rights - online</t>
  </si>
  <si>
    <t>https://www.bhp.com/-/media/Documents/Investors/Annual-Reports/2024/240827_bhpmodernslaverystatement2024</t>
  </si>
  <si>
    <t>Modern Slavery Statement</t>
  </si>
  <si>
    <t>Industry associations</t>
  </si>
  <si>
    <t>https://www.bhp.com/-/media/documents/ourapproach/operatingwithintegrity/industryassociations/230627_bhpindustryassociationreview2023.pdf</t>
  </si>
  <si>
    <t>Industry Association Review 2023</t>
  </si>
  <si>
    <t>https://www.bhp.com/about/operating-ethically/industry-associations</t>
  </si>
  <si>
    <t xml:space="preserve">ESG Standards and Databook 2025
Contents and references </t>
  </si>
  <si>
    <r>
      <t xml:space="preserve">Each year we identify the sustainability topics most material to our business, partners and stakeholders. These considerations inform our approach to sustainability. 
In alignment with the recommendations of the Global Reporting Initiative (GRI), we consider the actual and potential negative and positive impacts of our business in order to determine our material sustainability topics. As part of our assessment we considered a broad range of inputs, including BHP’s material risk profile, information recorded in our internal event management system, our social value framework and industry standards and guidance. Our assessment aims to capture our external partners’ and stakeholders’ perspectives through incorporating consideration of issues raised in industry sustainability standards and guidance and sustainability-related regulatory focus areas. Our material sustainability topics were reviewed by the Sustainability Committee. For more information on our assessment refer to bhp.com/sustainability.
We describe our approach to sustainability and its governance in the BHP Annual Report 2025, including Operating and Financial Review 8 (Safety) and 9 (Sustainability). Our references to sustainability (including sustainable and sustainably) in this ESG Standards and Databook and our other disclosures do not mean we will not have any adverse impact on the economy, the environment or society, and do not imply we will necessarily give primacy to consideration of, or achieve any absolute outcome in relation to, any one economic, environmental or social issue (such as zero greenhouse gas (GHG) emissions or other environmental effects).
Our material topics for FY2025 are listed below including links to key information within this ESG Standards and Databook, on our website at bhp.com/sustainability and on relevant external websites. References to a tab (e.g. Safety tab) are to a section of this ESG Standards and Databook and references to an OFR section (e.g. OFR 9.1) are to a section of the BHP Annual Report 2025 Operating and Financial Review.
</t>
    </r>
    <r>
      <rPr>
        <b/>
        <sz val="8"/>
        <color rgb="FF000000"/>
        <rFont val="Arial"/>
        <family val="2"/>
      </rPr>
      <t xml:space="preserve">Presentation of sustainability-related data and information for acquisitions and divestments:
</t>
    </r>
    <r>
      <rPr>
        <sz val="8"/>
        <color rgb="FF000000"/>
        <rFont val="Arial"/>
        <family val="2"/>
      </rPr>
      <t>For comparative period sustainability-related data and information included in this ESG Standards and Databook, unless expressly stated otherwise in the relevant section (i) FY2024 data and information includes the former OZ Minerals operations that form part of our Copper South Australia asset and the West Musgrave Project (acquired as part of BHP’s acquisition of OZ Minerals on 2 May 2023); (ii) data and information for pre-FY2024 comparative periods has not been adjusted and restated in relation to the former OZ Minerals’ operations and functions; and (iii) data and information for pre-FY2025 comparative periods has been adjusted and restated to exclude the Daunia and Blackwater mines, which were divested by BMA on 2 April 2024.
While some of the land and tenements related to the Daunia and Blackwater mines were held by BMA pending transfer following completion, and certain land areas overlapping Blackwater remain held by BMA subject to transfer, given the Daunia and Blackwater mines were not under BMA’s control or operated for BMA’s benefit (except for periods prior to completion or where expressly stated in the relevant section), FY2025 data related to the land and tenements has been excluded from this Report (as well as from pre-FY2025 comparative periods, as described above).
Sustainability-related data and information relating to the OZ Minerals Brazil assets has been excluded from this Databook unless expressly stated otherwise in the relevant section. Where data from OZ Minerals Brazil assets is included as required to meet legal and regulatory requirements or as necessary to meet applicable voluntary standards and benchmarks, that data has been prepared in accordance with former OZ Minerals standards (i) for the Centro Gold assets until completion of its divestment of 20 December 2024 and such data is included up until that date only; and (ii) for all remaining assets while we considered strategic options for divestment of these assets.</t>
    </r>
  </si>
  <si>
    <t>Content</t>
  </si>
  <si>
    <t>Definitions and measurement methods for key sustainability performance metrics</t>
  </si>
  <si>
    <t>Social value scorecard FY2025 update</t>
  </si>
  <si>
    <t>Sustainability Accounting Standards Board (SASB) Index – Industry Standard: Metals and Mining</t>
  </si>
  <si>
    <t xml:space="preserve">Global Reporting Initiative (GRI) Content Index </t>
  </si>
  <si>
    <t>International Council on Mining and Metals (ICMM) Mining Principles Index; International Council on Mining and Metals (ICMM) Position Statement Index</t>
  </si>
  <si>
    <t>ICMM 'Transparency of Mineral Revenues Position Statement' response</t>
  </si>
  <si>
    <t>Mining Standards compliance and progress</t>
  </si>
  <si>
    <t>ICMM Social and Economic Reporting Framework</t>
  </si>
  <si>
    <t>Climate Action 100+ Net-Zero Company Benchmark</t>
  </si>
  <si>
    <t>Tailings storage facilities disclosure: response to the Church of England Pensions Board and the Council on Ethics Swedish National Pension Funds</t>
  </si>
  <si>
    <t>Content and reference</t>
  </si>
  <si>
    <t>Annual Report OFR 8</t>
  </si>
  <si>
    <t>www.bhp.com/AR2025_OFR8</t>
  </si>
  <si>
    <t>Total recordable injury frequency (TRIF), high potential injury (HPI) and high potential injury frequency (HPIF)</t>
  </si>
  <si>
    <r>
      <t xml:space="preserve">BHP's </t>
    </r>
    <r>
      <rPr>
        <i/>
        <sz val="8"/>
        <color rgb="FF000000"/>
        <rFont val="Arial"/>
        <family val="2"/>
      </rPr>
      <t>Safety Global Standard</t>
    </r>
  </si>
  <si>
    <t>Annual Report OFR 9.6</t>
  </si>
  <si>
    <t>www.bhp.com/AR2025_OFR9-6</t>
  </si>
  <si>
    <r>
      <t xml:space="preserve">BHP's </t>
    </r>
    <r>
      <rPr>
        <i/>
        <sz val="8"/>
        <color rgb="FF000000"/>
        <rFont val="Arial"/>
        <family val="2"/>
      </rPr>
      <t>Health Global Standard</t>
    </r>
  </si>
  <si>
    <t>Annual Report OFR 9.5</t>
  </si>
  <si>
    <t xml:space="preserve">Biodiversity </t>
  </si>
  <si>
    <t>Annual Report OFR 9.9</t>
  </si>
  <si>
    <t>Land</t>
  </si>
  <si>
    <t>Land owned, managed or leased; Land disturbed; Land rehabilitated; Land under conservation, restoration or regenerative practice.</t>
  </si>
  <si>
    <t>Biodiversity</t>
  </si>
  <si>
    <t>Proximity to designated protected areas and key biodiversity areas, and the total number of Critically Endangered, Endangered and Vulnerable species (as classified in the IUCN Red List of Threatened Species, and in National Conservation Lists) that potentially occur within BHP's total land owned, managed or leased.</t>
  </si>
  <si>
    <r>
      <t xml:space="preserve">BHP's </t>
    </r>
    <r>
      <rPr>
        <i/>
        <sz val="8"/>
        <color rgb="FF000000"/>
        <rFont val="Arial"/>
        <family val="2"/>
      </rPr>
      <t>Environment Global Standard</t>
    </r>
  </si>
  <si>
    <t>Water performance data</t>
  </si>
  <si>
    <t>BHP-level water withdrawal and discharge data, by type, source and destination.</t>
  </si>
  <si>
    <t>BHP operated asset-level water performance data, including withdrawal and discharge data, by type, source and destination; consumption, reuse and recycling, and other managed water withdrawal and discharge data.</t>
  </si>
  <si>
    <r>
      <rPr>
        <sz val="8"/>
        <color rgb="FF000000"/>
        <rFont val="Arial"/>
        <family val="2"/>
      </rPr>
      <t xml:space="preserve">BHP's </t>
    </r>
    <r>
      <rPr>
        <i/>
        <sz val="8"/>
        <color rgb="FF000000"/>
        <rFont val="Arial"/>
        <family val="2"/>
      </rPr>
      <t>Water Stewardship Position Statement</t>
    </r>
  </si>
  <si>
    <t>The basin physical risk level from the WWF Water Risk Filter is used to indicate whether BHP’s operated assets are in a ‘water-stressed area’.</t>
  </si>
  <si>
    <t>Annual Report OFR 9.12</t>
  </si>
  <si>
    <r>
      <t xml:space="preserve">BHP's </t>
    </r>
    <r>
      <rPr>
        <i/>
        <sz val="8"/>
        <rFont val="Arial"/>
        <family val="2"/>
      </rPr>
      <t>Indigenous Peoples Policy Statement</t>
    </r>
  </si>
  <si>
    <t>Community and Indigenous Peoples</t>
  </si>
  <si>
    <t>Annual Report OR 9.11</t>
  </si>
  <si>
    <r>
      <t xml:space="preserve">BHP's </t>
    </r>
    <r>
      <rPr>
        <i/>
        <sz val="8"/>
        <color rgb="FF000000"/>
        <rFont val="Arial"/>
        <family val="2"/>
      </rPr>
      <t>Community and Indigenous Peoples Global</t>
    </r>
    <r>
      <rPr>
        <i/>
        <sz val="8"/>
        <rFont val="Arial"/>
        <family val="2"/>
      </rPr>
      <t xml:space="preserve"> Standard</t>
    </r>
  </si>
  <si>
    <t>Annual Report OFR 9.8</t>
  </si>
  <si>
    <t>Operational GHG emissions (Scopes 1 and 2 emissions from our operated assets)</t>
  </si>
  <si>
    <t>Operational GHG emissions (Scopes 1 and 2 emissions from our operated assets) by asset and reporting boundary</t>
  </si>
  <si>
    <t>Operational GHG emissions (Scopes 1 and 2 emissions from our operated assets) target and goal performance</t>
  </si>
  <si>
    <t xml:space="preserve">Value chain GHG emissions (Scope 3 emissions) target and goals performance </t>
  </si>
  <si>
    <t>The role of our commodoties in the transition</t>
  </si>
  <si>
    <r>
      <t xml:space="preserve">BHP's </t>
    </r>
    <r>
      <rPr>
        <i/>
        <sz val="8"/>
        <color rgb="FF000000"/>
        <rFont val="Arial"/>
        <family val="2"/>
      </rPr>
      <t>Climate Change Global Standard</t>
    </r>
  </si>
  <si>
    <t>Climate Transition Action Plan 2024</t>
  </si>
  <si>
    <t>BHP Annual Report 2025, OFR 9.8 updates certain aspects of our assumptions and plans since our Climate Transition Action Plan 2024.</t>
  </si>
  <si>
    <t>GHG emissions calculation methodology 2025</t>
  </si>
  <si>
    <t>Climate Action 100+ (CA100+) Net Zero Company Benchmark (NZCB)</t>
  </si>
  <si>
    <t>Annual Report OFR 9.13</t>
  </si>
  <si>
    <r>
      <t xml:space="preserve">BHP's </t>
    </r>
    <r>
      <rPr>
        <i/>
        <sz val="8"/>
        <rFont val="Arial"/>
        <family val="2"/>
      </rPr>
      <t>Minimum requirements for suppliers</t>
    </r>
  </si>
  <si>
    <t>Annual Report OFR 9.2</t>
  </si>
  <si>
    <t>BHP Risk and Audit Committee</t>
  </si>
  <si>
    <t>BHP Sustainability Committee</t>
  </si>
  <si>
    <t>Ethics and business conduct</t>
  </si>
  <si>
    <t>Annual Report OFR 9.7</t>
  </si>
  <si>
    <t>Significant fines for non-compliance with health, safety and environmental laws and/or regulations in FY2025</t>
  </si>
  <si>
    <t>General sustainability references</t>
  </si>
  <si>
    <t> </t>
  </si>
  <si>
    <t>Sustainability Approach</t>
  </si>
  <si>
    <t>Annual Report OFR 9.1</t>
  </si>
  <si>
    <r>
      <t>Sustainability reporting organisational boundary, defi</t>
    </r>
    <r>
      <rPr>
        <sz val="8"/>
        <rFont val="Arial"/>
        <family val="2"/>
      </rPr>
      <t xml:space="preserve">nitions and disclaimers </t>
    </r>
    <r>
      <rPr>
        <b/>
        <sz val="8"/>
        <rFont val="Arial"/>
        <family val="2"/>
      </rPr>
      <t>www.bhp.com/RBDD2025</t>
    </r>
  </si>
  <si>
    <t>2030 goals - Annual Report OFR 9.4</t>
  </si>
  <si>
    <t>Annual Report OFR 9.10</t>
  </si>
  <si>
    <t>Tailings storage facilities disclosure: response to Church of England Pensions Board and the Council on Ethics Swedish National Pension Funds</t>
  </si>
  <si>
    <t>GISTM Public Disclosure</t>
  </si>
  <si>
    <r>
      <rPr>
        <sz val="8"/>
        <color rgb="FF000000"/>
        <rFont val="Arial"/>
        <family val="2"/>
      </rPr>
      <t>Global Industry Standard on Tailings Management – Public Disclos</t>
    </r>
    <r>
      <rPr>
        <sz val="8"/>
        <rFont val="Arial"/>
        <family val="2"/>
      </rPr>
      <t xml:space="preserve">ure 2025 </t>
    </r>
  </si>
  <si>
    <t>Economic Contribution Report 2025</t>
  </si>
  <si>
    <t>www.bhp.com/ECR2025</t>
  </si>
  <si>
    <r>
      <t xml:space="preserve">BHP's </t>
    </r>
    <r>
      <rPr>
        <i/>
        <sz val="8"/>
        <rFont val="Arial"/>
        <family val="2"/>
      </rPr>
      <t>Human Rights Policy Statement</t>
    </r>
  </si>
  <si>
    <t>Industry Association Review 2025</t>
  </si>
  <si>
    <t>Sustainability reporting organisational boundary, definitions and disclaimers</t>
  </si>
  <si>
    <t>Company details</t>
  </si>
  <si>
    <r>
      <rPr>
        <sz val="8"/>
        <color rgb="FF000000"/>
        <rFont val="Arial"/>
      </rPr>
      <t xml:space="preserve">BHP Group Limited’s registered office and global headquarters are at 171 Collins Street, Melbourne, Victoria 3000, Australia. In this ESG Standards and Databook, the terms ‘BHP’, the ‘Company’, the ‘Group’, 'the BHP Group', ‘our business’, ‘our organisation’, ‘we’, ‘us’, ‘our’ and ‘ourselves’ refer to BHP Group Limited, and except where the context otherwise requires, our subsidiaries. Refer to the BHP Annual Report 2025, Financial Statements note 28 ‘Subsidiaries’ for a list of our significant subsidiaries. Those terms do not include non-operated assets.
</t>
    </r>
    <r>
      <rPr>
        <sz val="8"/>
        <color rgb="FFFF0000"/>
        <rFont val="Arial"/>
      </rPr>
      <t xml:space="preserve">
</t>
    </r>
    <r>
      <rPr>
        <sz val="8"/>
        <color rgb="FF000000"/>
        <rFont val="Arial"/>
      </rPr>
      <t>This ESG Standards and Databook covers functions and assets (including those under exploration, projects in development or execution phases and sites and operations that are closed or in the closure phase) that have been wholly owned and operated by BHP or that have been owned as a BHP-operated joint venture</t>
    </r>
    <r>
      <rPr>
        <vertAlign val="superscript"/>
        <sz val="8"/>
        <color rgb="FF000000"/>
        <rFont val="Arial"/>
      </rPr>
      <t>1</t>
    </r>
    <r>
      <rPr>
        <sz val="8"/>
        <color rgb="FF000000"/>
        <rFont val="Arial"/>
      </rPr>
      <t xml:space="preserve"> (referred to in this this ESG Standards and Databook as ‘operated assets’ or ‘operations’) from 1 July 2024 to 30 June 2025 unless otherwise stated (refer to the top of this page for information about the treatment of</t>
    </r>
    <r>
      <rPr>
        <sz val="8"/>
        <color rgb="FFFF0000"/>
        <rFont val="Arial"/>
      </rPr>
      <t xml:space="preserve"> </t>
    </r>
    <r>
      <rPr>
        <sz val="8"/>
        <color rgb="FF000000"/>
        <rFont val="Arial"/>
      </rPr>
      <t xml:space="preserve">former OZ Minerals assets and divestment of BMA’s Daunia and Blackwater coal mines).
</t>
    </r>
    <r>
      <rPr>
        <sz val="8"/>
        <color rgb="FFFF0000"/>
        <rFont val="Arial"/>
      </rPr>
      <t xml:space="preserve">
</t>
    </r>
    <r>
      <rPr>
        <sz val="8"/>
        <color rgb="FF000000"/>
        <rFont val="Arial"/>
      </rPr>
      <t xml:space="preserve">BHP also holds interests in assets that are owned as a joint venture but not operated by BHP (referred to in this ESG Standards and Databook as ‘non-operated joint ventures’ or ‘non-operated assets’). Notwithstanding that the sustainability content published in this ESG Standards and Databook may include production, financial and other information from non-operated assets, non-operated assets are not included in the BHP Group and, as a result, statements regarding our operations, assets and values apply only to our operated assets unless stated otherwise.
For more important information refer to the full ‘Sustainability reporting organisational boundary, definitions and disclaimers’ document available at bhp.com/sustainability.
</t>
    </r>
    <r>
      <rPr>
        <b/>
        <sz val="8"/>
        <color rgb="FF000000"/>
        <rFont val="Arial"/>
      </rPr>
      <t xml:space="preserve">Emissions and energy consumption data 
</t>
    </r>
    <r>
      <rPr>
        <sz val="8"/>
        <color rgb="FF000000"/>
        <rFont val="Arial"/>
      </rPr>
      <t xml:space="preserve">Due to the inherent uncertainty and limitations in measuring greenhouse gas (GHG) emissions and operational energy consumption under the calculation methodologies used in the preparation of such data, all GHG emissions and operational energy consumption data or references to GHG emissions and operational energy consumption volumes (including ratios or percentages) in this ESG Standards and Databook are estimates. There may also be differences in the manner that third parties calculate or report GHG emissions or operational energy consumption data compared to BHP, which means third-party data may not be comparable to our data. For information on how we calculate our GHG emissions and operational energy consumption data refer to the BHP GHG Emissions Calculation Methodology 2025 available at bhp.com/sustainability.
</t>
    </r>
    <r>
      <rPr>
        <b/>
        <sz val="8"/>
        <color rgb="FF000000"/>
        <rFont val="Arial"/>
      </rPr>
      <t xml:space="preserve">Definitions 
</t>
    </r>
    <r>
      <rPr>
        <sz val="8"/>
        <color rgb="FF000000"/>
        <rFont val="Arial"/>
      </rPr>
      <t xml:space="preserve">Refer to the Definitions tab of this ESG Standards and Databook. Additionally, the BHP Annual Report 2025 Additional information 10, available at bhp.com, contains a full glossary of terms that may be used in in this ESG Standards and Databook. 
</t>
    </r>
    <r>
      <rPr>
        <b/>
        <sz val="8"/>
        <color rgb="FF000000"/>
        <rFont val="Arial"/>
      </rPr>
      <t xml:space="preserve">Footnote
</t>
    </r>
    <r>
      <rPr>
        <sz val="8"/>
        <color rgb="FF000000"/>
        <rFont val="Arial"/>
      </rPr>
      <t xml:space="preserve">
1. References in this ESG Standards and Databook to a ‘joint venture’ are used for convenience to collectively describe assets that are not wholly owned by BHP. Such references are not intended to characterise the legal relationship between the owners of the asset.</t>
    </r>
  </si>
  <si>
    <t>For the year ended 30 June 2025</t>
  </si>
  <si>
    <t xml:space="preserve">We use various metrics to measure our progress and performance against a range of sustainability topics. 
Our sustainability performance metrics (SPMs) are externally assured and a copy of the Ernst &amp; Young (EY) Independent Assurance Report is available in the BHP Annual Report 2025 OFR 9.14 Independent Assurance Report to the Management and Directors of BHP Group Limited.
The table below outlines why we believe the metrics are useful to the BHP Board, management, investors and other stakeholders, and the measurement method behind the metrics. For information on the metrics, milestones and measurement methods used in our social value scorecard refer to the Social value scorecard tab in this ESG Standards and Databook. </t>
  </si>
  <si>
    <r>
      <t xml:space="preserve">Definitions </t>
    </r>
    <r>
      <rPr>
        <b/>
        <sz val="8"/>
        <color theme="3"/>
        <rFont val="Calibri"/>
        <family val="2"/>
      </rPr>
      <t>–</t>
    </r>
    <r>
      <rPr>
        <b/>
        <sz val="8"/>
        <color theme="3"/>
        <rFont val="Arial"/>
        <family val="2"/>
      </rPr>
      <t xml:space="preserve"> General</t>
    </r>
  </si>
  <si>
    <t>Sustainability (including sustainable and sustainably)</t>
  </si>
  <si>
    <t>We describe our approach to sustainability and its governance in the BHP Annual Report 2025, including the Operating and Financial Review 8 (Safety) and 9 (Sustainability). Our references to sustainability (including sustainable and sustainably) in this ESG Standards and Databook and our other disclosures do not mean we will not have any adverse impact on the economy, the environment or society, and do not imply we will necessarily give primacy to consideration of, or achieve any absolute outcome in relation to, any one economic, environmental or social issue (such as zero greenhouse gas emissions or other environmental effects).</t>
  </si>
  <si>
    <t xml:space="preserve">Partner(s), partnership, to partner or similar </t>
  </si>
  <si>
    <t>Any references to these terms in this ESG Standards and Databook are used for convenience to describe relationships intended to be collaborative and/or mutually beneficial. Such references are not intended to characterise the legal relationship between the parties, unless stated otherwise.  </t>
  </si>
  <si>
    <t xml:space="preserve">Land may refer to a demarcated area of the Earth and includes terrestrial and marine areas, for example – wetlands, sea, lake or river beds and land for infrastructure to support extractive operations. 
</t>
  </si>
  <si>
    <t>OFR</t>
  </si>
  <si>
    <t>References in this ESG Standards and Databook to an OFR section (e.g. OFR 9.1) are to a section of the BHP Annual Report 2025 Operating and Financial Review.</t>
  </si>
  <si>
    <t xml:space="preserve">Note: The BHP Annual Report 2025 Additional information 10, available at bhp.com, contains a full glossary of terms that may be used in in this ESG Standards and Databook, and Additional information explains abbreviated units of measure. </t>
  </si>
  <si>
    <t>Metric</t>
  </si>
  <si>
    <t xml:space="preserve">Definition </t>
  </si>
  <si>
    <t>Measurement method and use</t>
  </si>
  <si>
    <t>Health and safety-related metrics</t>
  </si>
  <si>
    <t>Our highest priority is the safety of our workforce. This is why we focus on identifying safety risks and implementing controls designed to minimise the likelihood and potential impact of those risks. The health and safety summary of policymakers (SPMs) allow the Board, management, investors and other stakeholders to measure and track health and safety performance at our operated assets, including trends related to personal injuries, occupational illness and occupational exposures. We focus on strengthening in-field verification of material and fatal risks, enhancing our internal investigation process and widely sharing and applying lessons and enabling additional quality field time to engage our workforce.</t>
  </si>
  <si>
    <t xml:space="preserve">TRIF </t>
  </si>
  <si>
    <t>TRIF (total recordable injury frequency) is an indicator highlighting broad personal injury trends and refers to the sum of (fatalities + lost-time cases + restricted work cases + medical treatment cases) multiplied by 1 million/actual hours worked by our employees and contractors. Stated in units of per million hours worked.</t>
  </si>
  <si>
    <r>
      <rPr>
        <sz val="8"/>
        <color rgb="FF000000"/>
        <rFont val="Arial"/>
        <family val="2"/>
      </rPr>
      <t xml:space="preserve">We adopt the US Government’s Occupational Safety and Health Administration Guidelines for the recording and reporting of occupational injuries and illnesses and compatible local definitions. 
Year-on-year improvement of TRIF was one of our five-year sustainability targets for the FY2018–FY2022 period and is one of the indicators used to assess our safety performance relating to injuries. While year-on-year improvement in TRIF is desirable, this measure is no longer featured as a sustainability target given the focus on fatality elimination with high-potential injuries (HPI) acting as a credible indicator of fatality risk.  
</t>
    </r>
    <r>
      <rPr>
        <sz val="8"/>
        <color rgb="FFFF0000"/>
        <rFont val="Arial"/>
        <family val="2"/>
      </rPr>
      <t xml:space="preserve">
</t>
    </r>
    <r>
      <rPr>
        <sz val="8"/>
        <color rgb="FF000000"/>
        <rFont val="Arial"/>
        <family val="2"/>
      </rPr>
      <t>This methodology has been prepared in accordance with GRI standard 403-9 and OSHA guidelines.</t>
    </r>
  </si>
  <si>
    <t xml:space="preserve">High-potential injury events </t>
  </si>
  <si>
    <t>High-potential injury (HPI) events refers to the number of recordable injuries and first aid cases where there was the potential for a fatality during the financial year.</t>
  </si>
  <si>
    <t xml:space="preserve">Our most important safety objective is to eliminate fatalities. To evaluate our performance towards this goal we monitor trends and insights from high-potential injury events to inform critical learning and improvement. 
The basis of calculation for high-potential injuries was revised in FY2020 from event count to injury count as part of a safety reporting methodology enhancement.
This methodology has been prepared in accordance with GRI standard 403-9.
We believe the reporting and measurement of incidents, including near misses, with 'high potential' for fatal or very severe outcomes, is a key element of fatality elimination, and is a leading indicator of safety risk and the strength of a safety risk management system. 
This is because incidents that result in fatalities or severe irreversible consequences may involve impacts with high energy levels, follow different incident causation patterns and/or require different safety risk management strategies and control measures, compared to recordable injuries that have lower severity outcomes. While lagging indicators, such as recordable injuries, can provide helpful insights into operational issues, time spent understanding events with the 'potential' to cause higher severity outcomes provide rich learning opportunities and potential for greater safety risk reduction value.
</t>
  </si>
  <si>
    <t>Occupational illness incidence</t>
  </si>
  <si>
    <t xml:space="preserve">An occupational illness is an illness that occurs as a consequence of work-related activities or exposure and includes acute or chronic illnesses or diseases, which may be caused by inhalation, absorption, ingestion or direct contact. Illness is determined by reference to the US OSHA Recordkeeping Handbook. </t>
  </si>
  <si>
    <t xml:space="preserve">Occupational illness incidence is a lag indicator highlighting broad occupational illness trends and refers to the number of employees that suffer from an occupational illness per million hours worked during the financial year. 
Incidence of occupational illness is used to identify situations where exposure controls were effective (no illness occurrence) and where exposure controls were potentially ineffective (illness occurs). It also informs priorities for exposure reduction projects.
The data exclude potential work-related COVID-19 cases. Refer to Annual Report 2025 OFR 9.6 – Health.
This methodology has been prepared in accordance with GRI standard 403-10 and the OSHA Recordkeeping Handbook. 
</t>
  </si>
  <si>
    <t>Occupational exposures</t>
  </si>
  <si>
    <t xml:space="preserve">Occupational exposures refers to the number of employees who have potential exposure to an agent in the workplace that exceeds either regulatory or the sometimes stricter BHP internal occupational exposure limits (OELs). These employees are required to wear personal protective equipment (PPE). Reported occupational exposure data in all cases are presented without considering protection afforded by the use of PPE.
An OEL is an upper limit on the acceptable concentration of a hazardous substance in workplace air for a particular material or class of materials. OELs may also be set for exposure to physical agents such as noise, vibration or radiation. </t>
  </si>
  <si>
    <t xml:space="preserve">The exposure profile is derived through a combination of quantitative exposure measurements and qualitative assessments undertaken by specialist occupational hygienists consistent with best practice as defined by the American Industrial Hygiene Association. The 95 per cent upper confidence limit of the mean exposure is compared to our OELs.
Where employees are exposed in excess of an OEL: 
• exposure controls in accordance with the hierarchy of control must be implemented
• PPE is provided and must be worn
• health surveillance must be undertaken
Quantitative occupational exposure measurements are undertaken to provide assurance that implemented controls remain effective.
</t>
  </si>
  <si>
    <t xml:space="preserve">People-related metrics </t>
  </si>
  <si>
    <t>Our global workforce is the foundation of our business and we believe supporting the wellbeing of our people and promoting an inclusive and diverse culture are vital for maintaining a competitive advantage. The SPMs for gender, employment type and turnover are key indicators, which allow the Board, management, investors and other stakeholders to measure and track our near- and long-term progress.</t>
  </si>
  <si>
    <t>Workforce diversity</t>
  </si>
  <si>
    <t>Employees types by gender, region, category and employment type and contractors by region.</t>
  </si>
  <si>
    <t xml:space="preserve">Proportional data for number of employees are based on a ‘point in time’ snapshot of employees as at 30 June 2025, including employees on extended absence. 
Contractor data are collected from internal surveys and our organisation systems and averages for a 10-month period from July 2024 to April 2025, which is then used as the average for FY2025. A contractor is defined as an individual, company or other legal entity that carries out work or performs services under a contract for service. This includes sub-contractors and consultants.
These methodologies have been prepared in accordance with GRI standard 2-7 and GRI standard 405-1.
Workforce diversity metrics allow the Board, management, investors and other stakeholders to monitor progress against our diversity goals and aspirations. 
</t>
  </si>
  <si>
    <t xml:space="preserve">Employee new hires </t>
  </si>
  <si>
    <t xml:space="preserve">Employees, all employment types, newly hired into BHP during the reporting period.  </t>
  </si>
  <si>
    <t>Data for employee new hires, including by gender, age group and region, is based on the number of employee new hires for a 12-month period from July 2024 through to 30 June 2025 divided by the number of employees at the last day of the reporting period, 30 June 2025.  
This metric allows the Board, management, investors and other stakeholders to monitor the success of diversity and inclusion hiring rates and trends across the company and in comparison to industry peers, provides valuable insights into the representation of different groups within the candidate pool and allows organisations to assess the diversity of their hiring processes.</t>
  </si>
  <si>
    <t xml:space="preserve">Employee turnover </t>
  </si>
  <si>
    <t>Employees, all employment types, that left BHP during the reporting period due to voluntary and involuntary reasons.</t>
  </si>
  <si>
    <t xml:space="preserve">Data for employee turnover, including by gender, age group and region, is based on the number of employee terminations (voluntary and non-voluntary) for a 12-month period from July 2024 through to June 2025 divided by the number of employees at the last day of  the reporting period, 30 June 2025. Employee terminations refers to all employment types.  
This metric allows the Board, management, investors and other stakeholders to monitor turnover rate and trends across the company and in comparison to industry peers and provides valuable insights into the representation of different groups to assess the development and retention processes.
</t>
  </si>
  <si>
    <t>Benefits provided to employees by BHP, such as medical and death and disability insurance, parental leave, retirement/pension, stock ownership (e.g. SharePlus) and recognition.</t>
  </si>
  <si>
    <t xml:space="preserve">BHP offers market-aligned benefits for our employees, reflecting the standard practice and applicable legislation in each country where we operate. In instances where local regulations limit operation of company-wide schemes, alternative arrangements are in place. 
Employees on fixed-term contacts and casual employees are also offered retirement/pension benefits (as per standard market practice/legislation), recognition program benefits and share ownership. Permanent full-time and part-time employees are eligible to participate in the Short-Term Incentive Plan (variable pay) with annual outcomes linked to the company and individual performance.
</t>
  </si>
  <si>
    <t>Biodiversity and land-related metrics</t>
  </si>
  <si>
    <r>
      <t xml:space="preserve">We acknowledge the nature of our operations can have significant environmental impacts, including impacts on biodiversity. Our biodiversity and land-related performance metrics allow the Board and management to oversee, monitor and/or manage the inherent risks relating to, and any adverse impacts our operations may have on, biodiversity and habitats. They also allow the Board, management, investors and other stakeholders to measure and track our performance towards our environmental commitments, such as our 2030 </t>
    </r>
    <r>
      <rPr>
        <i/>
        <sz val="8"/>
        <color theme="0"/>
        <rFont val="Arial"/>
        <family val="2"/>
      </rPr>
      <t xml:space="preserve">Healthy environment </t>
    </r>
    <r>
      <rPr>
        <sz val="8"/>
        <color theme="0"/>
        <rFont val="Arial"/>
        <family val="2"/>
      </rPr>
      <t xml:space="preserve">goal. </t>
    </r>
  </si>
  <si>
    <t>Areas under nature-positive management practices</t>
  </si>
  <si>
    <t xml:space="preserve">Area under stewardship that has a formal management plan that includes conservation, restoration or regenerative practices. </t>
  </si>
  <si>
    <r>
      <t>Data are collected and expressed as hectares.
We measure area</t>
    </r>
    <r>
      <rPr>
        <sz val="8"/>
        <rFont val="Arial"/>
        <family val="2"/>
      </rPr>
      <t xml:space="preserve">s under a formal management plan that includes conservation, restoration or regenerative </t>
    </r>
    <r>
      <rPr>
        <sz val="8"/>
        <color rgb="FF000000"/>
        <rFont val="Arial"/>
        <family val="2"/>
      </rPr>
      <t xml:space="preserve"> practices, which is useful to the BHP Board, management, investors and other stakeholders to monitor progress against our 2030 Healthy environment goal.</t>
    </r>
  </si>
  <si>
    <t>Land owned</t>
  </si>
  <si>
    <t>Land owned, leased or managed includes mining tenements, exploration leases, quarries, ports, load-out facilities, desalination plants, wind farms, lease hold land, freehold land, agricultural land, offshore operations, easements, areas where BHP does not hold surface rights (i.e. holds sub-surface rights only), land managed by BHP through agreements with third parties and areas managed for conservation-regulatory (e.g. offset areas).</t>
  </si>
  <si>
    <r>
      <t xml:space="preserve">Data are collected and expressed as hectares.
Land owned, managed or leased is calculated at a point in time (30 June 2025).
</t>
    </r>
    <r>
      <rPr>
        <sz val="8"/>
        <rFont val="Arial"/>
        <family val="2"/>
      </rPr>
      <t>This metric is useful to understand the geographic extent to which BHP has responsibility as an owner, lessee or m</t>
    </r>
    <r>
      <rPr>
        <sz val="8"/>
        <color rgb="FF000000"/>
        <rFont val="Arial"/>
        <family val="2"/>
      </rPr>
      <t>anager of land, noting that in some areas it applies to sub-surface rights only.</t>
    </r>
  </si>
  <si>
    <t>Land leased</t>
  </si>
  <si>
    <t>Land managed</t>
  </si>
  <si>
    <t>Land disturbed</t>
  </si>
  <si>
    <t xml:space="preserve">Land disturbed includes the total land area at the time of reporting that is physically impacted by the activities of the business that substantially disrupts the pre-existing habitats and land cover.
</t>
  </si>
  <si>
    <t>Data are collected and expressed as hectares.
Land disturbed and land rehabilitated are calculated at a point in time (30 June 2025) using the most recent aerial photography available at a site and asset level.
These metrics are useful to the BHP Board, management, investors and other stakeholders to understand our disturbance footprint, and rehabilitation progress.</t>
  </si>
  <si>
    <t>Land rehabilitated</t>
  </si>
  <si>
    <t>Rehabilitated land where necessary treatment has been undertaken to achieve the pre-disturbance land use or an alternate land use developed in consultation with stakeholders and where no future land disturbance is planned other than maintenance activities (e.g., aligned with a Closure Plan).</t>
  </si>
  <si>
    <t>Sensitivity and Biodiversity Significance:  PAs and/or KBAs</t>
  </si>
  <si>
    <t xml:space="preserve">An asset is reported as having a sensitive Protected Area (PA) or Key Biodiversity Area (KBA) rating if the asset's Land owned/managed/leased boundary plus a 50 km buffer intersects with a PA or a KBA .
An asset is reported as 'High' biodiversity significance for PAs/KBAs if they occur within 5 km of the asset boundary, 'Medium' if between 5 and &lt;15 km, 'Low' if between 15 km and 50 km, and 'None' if &gt;50 km – assuming a 'mining' site type.
</t>
  </si>
  <si>
    <t xml:space="preserve">High, medium and low ratings are based on that described at ibat-alliance.org/biodiversity-disclosure for mining activity. To note that not all of BHP's land owned/managed/leased is for mining activity (refer to above definition for further information).
Proximity to, or even overlap with, a designated area or key biodiversity area does not necessarily mean that the area is being impacted by BHP activities. This data provides an indication to management, investors and other stakeholders risk that BHP activities may be affecting the area.
Protected areas are considered as part of regulatory approvals required for mining operations in the jurisdictions where we operate. Environmental impact assessments and approvals require implementation of controls to manage the associated biodiversity risk.
Limitations of this dataset (as reported in IBAT Disclosure Report Methodology):
Geographical regions have significant differences in their protected area and/or KBA coverage. For example, the KBA identification process has not been completed in every country, nor for all taxa, and is biased towards key sites for bird conservation. The World Database of Protected Areas (WDPA) is based on records provided primarily by national governments and is also incomplete in various ways. Protected areas in certain countries might not be publicly available. </t>
  </si>
  <si>
    <t>No. PAs or KBAs in AoI</t>
  </si>
  <si>
    <t>Number of  Protected Areas (PA) or Key Biodiversity Areas (KBA) that are within the asset's Land owned/managed/leased boundary plus a 5 km buffer (or the 'Area of Interest').</t>
  </si>
  <si>
    <t>No. IUCN or NCL CR/EN/VU Species</t>
  </si>
  <si>
    <t>Number of IUCN Red List or National Conservation List Critically Endangered, Endangered or Vulnerable species that potentially occur within the asset's Land owned/managed/leased boundary plus a 5 km buffer (or the 'Area of Interest').</t>
  </si>
  <si>
    <t>IUCN Red List species data has been obtained from the Integrated Biodiversity Assessment Tool (IBAT), and intersected with the asset Land owned/managed/leased boundary plus a 5 km buffer.
National Conservation List (NCL) species data has been obtained from relevant national databases. Species listed under the Environment Protection and Biodiversity Conservation Act (1999) in Australia are accessible via the Species of National Environmental Significance database, managed by the Department of Climate Change, Energy, the Environment and Water. Species listed under the Species at Risk Act (2002) in Canada are accessible via the Species at Risk Public Registry, maintained by Environment and Climate Change Canada. Species listed under the Endangered Species Act (1973) in the United States are accessible via the Environmental Conservation Online System, managed by the United States Fish and Wildlife Service. Species classified under Chilean environmental law, including the Law on Environmental Protection (1994) and Regulation DS No. 75 (2004), are accessible via the Classified Species List, maintained by the Ministry of the Environment. Where national classifications differ to that utilised by the IUCN, species have been attributed to the category that most closely aligns to their national ranking. Species lists were complemented with data from in-house biodiversity registers, obtained by asset biodiversity surveys.
Where information or in-house expertise was available, a screening assessment of the automated geospatial intersects was undertaken to remove species based on the following criteria:
(i) biome not present (e.g. Land owned/managed/leased is terrestrial biome, but the 5 km buffer 'Area of interest' intersects the marine biome) 
(ii) no habitat present (e.g. a species may only occur above 1,200 m altitude and the altitude of the asset is 900 m, or 
(iii) introduced species (if a species is an introduced (alien) species in the locality of the asset it is removed from the dataset, even if it is considered threatened in its natural habitat)
Assets with port facilities (i.e. that intersect marine biomes) have many threatened species potentially present due to larger range sizes of marine species, on average. We intend to undertake a review of our approach to reporting of marine species in FY2026, to determine if a consistent but more accurate representation of threatened species that may occur and/or be impacted by our site operations.
IUCN Red List and NCL species are considered as part of regulatory approvals required for mining operations in the jurisdictions where we operate. Site-specific biodiversity surveys are required to identify presence of such species that may be impacted by proposed mining activities, and environmental impact assessments and approvals require implementation of controls to manage the associated biodiversity risk.</t>
  </si>
  <si>
    <t>Water-related metrics</t>
  </si>
  <si>
    <t xml:space="preserve">Access to safe, clean water is a basic human right and essential to maintaining healthy ecosystems. Water is also integral to what we do and we cannot operate without it. Our water-related performance metrics allow the Board and management to oversee, manage and/or monitor the inherent risks relating to and any adverse impacts our operations may have on water resources. They also allow the Board, management, investors and other stakeholders to measure and track our performance towards our water commitments. </t>
  </si>
  <si>
    <t xml:space="preserve">Water quality – Type 1 </t>
  </si>
  <si>
    <t>Water of high quality that would require minimal (if any) treatment to meet drinking water standards. This water is considered high quality/high grade in the ICMM ‘Good Practice’ Guide (2nd Edition) (2021).</t>
  </si>
  <si>
    <t>We disclose water withdrawals and discharges by water quality type. These methodologies have been prepared in accordance with ICMM Water Reporting Good Practice Guide (2nd Edition, 2021), and Minerals Council of Australia, Water Accounting Framework User Guide 2.0-2022 (WAF) and GRI standard 303.
The WAF and ICMM guidance water quality categories do not completely align with the generalised definition of fresh water, which is typically classified on the basis of salinity alone and related to drinking water guidelines (with a threshold of 1,000 mg/L Total Dissolved Solids). The majority of the significant volumes of water accessed and managed by mining and metals operations is not for drinking water end use and therefore using the drinking water definition of high-quality water for reporting purposes would place inappropriate emphasis on a relatively small proportion of water managed. The WAF and ICMM guidance defines more specifically high-quality water for application to the mining and metals sector, which is water with low levels of salinity, bacteria, naturally occurring contaminants (e.g. dissolved metals) and anthropogenic pollution, and relatively neutral (pH 6 - 8.5). A detailed description is available in section 2.2.4 WAF. BHP has continued to group water quality into three categories in line with the WAF: Type 1 and Type 2 defined by the WAF equate to high-quality water defined in ICMM guidance, while the Type 3 WAF definition equates to low-quality water under the ICMM guidance.</t>
  </si>
  <si>
    <t xml:space="preserve">Water quality – Type 2 </t>
  </si>
  <si>
    <t>Water of medium quality that would require moderate treatment to meet drinking water standards (it may have a high salinity threshold of no higher than 5,000 milligrams per litre total dissolved solids 
and other individual constituents). This water is considered high quality/high grade in the ICMM ‘Good Practice’ Guide (2nd Edition) (2021).</t>
  </si>
  <si>
    <t>Water quality – Type 3</t>
  </si>
  <si>
    <t>Water of low quality that would require significant treatment to meet drinking water standards. It may have individual constituents with high values of total dissolved solids, elevated levels of metals or extreme levels of pH. This type of water also includes seawater. This water is considered low quality/low grade in the ICMM ‘Good Practice’ Guide (2nd Edition) (2021).</t>
  </si>
  <si>
    <t>Water withdrawals</t>
  </si>
  <si>
    <t xml:space="preserve">The volume of water, in megalitres (ML), received and intended for use by the operated asset from the environment and/or a third-party supplier.
</t>
  </si>
  <si>
    <t xml:space="preserve">We disclose water withdrawal in ML by operated asset, source (sea, ground and surface waters and third party) and by quality type (as defined above). For FY2018 to FY2021, withdrawal volumes disclosed per annum include rainfall and runoff volumes captured and used during the reporting year. Rainfall and runoff volumes that have been captured and stored are excluded in withdrawals and will be reported in the future year of use. From FY2022, withdrawal volumes include all volumes withdrawn from the environment in accordance with updated ICMM guidance. Withdrawal volumes also include water entrained (as defined in the Annual Report 2024 glossary) in ore. Change in water storage over the annual reporting period is reported separately.
These methodologies have been prepared in accordance with ICMM Water Reporting Good Practice Guide (2nd Edition, 2021), Minerals Council of Australia, Water Accounting Framework User Guide 2.0-2022 and GRI standard 303.
Water withdrawal metrics assist management in understanding the significance of our water resource use, collectively for the Group and by individual operated assets, and to assess trends over time. It also helps inform investment in infrastructure to reduce water withdrawals and improve efficiency of water use.
</t>
  </si>
  <si>
    <t>Water discharges</t>
  </si>
  <si>
    <t>The volume of water, in ML, removed from the operated asset and returned to the environment and/or distributed to a third party. This may include discharge to sea, surface waters, groundwater seepage or aquifer reinjection.</t>
  </si>
  <si>
    <t xml:space="preserve">We disclose water discharges in ML by operated asset and destination. Volumes of discharge by quality type (as defined in the Annual Report 2025 glossary) are also disclosed.
These methodologies have been prepared in accordance with ICMM Water Reporting Good Practice Guide (2nd Edition, 2021), Minerals Council of Australia, Water Accounting Framework User Guide 2.0-2022 and GRI standard 303.
</t>
  </si>
  <si>
    <t>Other managed water</t>
  </si>
  <si>
    <t xml:space="preserve">The volume of water, in ML, that is actively managed by an operated asset but not used for any operational purposes. Other managed water is reported as both withdrawals and discharges and may include:
• flood waters that are discharged to an external surface water body
• dewatering volumes produced by aquifer interception that are reinjected to groundwater or discharged to surface water
• ground or surface water that is removed by or supplied to a third party, such as a community
• water used for ecosystem irrigation
Withdrawal and discharge of Other managed water may occur in different annual reporting periods, so in any given annual period there may be a differential between withdrawals and discharges for diverted water.
</t>
  </si>
  <si>
    <t>These methodologies have been prepared in accordance with ICMM Water Reporting Good Practice Guide (2nd Edition, 2021) and GRI standard 303.
Water diversion metrics assist management in understanding the volumes of water handled by the operated asset. This information assists in forecasting water management costs and identifying opportunities to reduce them.</t>
  </si>
  <si>
    <t>Water consumption</t>
  </si>
  <si>
    <t xml:space="preserve">The volume of water, in ML, used by the operated asset and not returned to the environment or a third party. We disclose consumption by total consumption and use (evaporation, entrainment and other as defined in the Annual Report 2025 glossary).
</t>
  </si>
  <si>
    <t xml:space="preserve">These methodologies have been prepared in accordance with ICMM Water Reporting Good Practice Guide (2nd Edition, 2021), Minerals Council of Australia, Water Accounting Framework User Guide 2.0-2022 and GRI standard 303.
Water consumption metrics assist management in the planning of water supplies and infrastructure for future production, expansions or new projects. The metrics are also used to identify the areas where we have opportunity to reduce water use.
</t>
  </si>
  <si>
    <t>Water recycled/reused</t>
  </si>
  <si>
    <t xml:space="preserve">The volume of water, in ML, that is reused or recycled at an operated asset. Reused water is water that has previously been used at the operated asset that is used again without further treatment. Recycled water is water that is reused but is treated before it is used again.
</t>
  </si>
  <si>
    <t xml:space="preserve">These methodologies have been prepared in accordance with ICMM Water Reporting Good Practice Guide (2nd Edition, 2021), Minerals Council of Australia, Water Accounting Framework User Guide 2.0-2022 and GRI standard 303.
Water recycled/reused metrics assist management in assessing opportunities to reduce water withdrawals. These metrics assist with comparisons of water recycling/reuse performance and trends between our operated assets and with peers, which can be used to inform and prioritise reuse and recycling improvements and technological investments.
</t>
  </si>
  <si>
    <t>Water source/destination</t>
  </si>
  <si>
    <t>Water source/destination (surface water, groundwater, seawater and third-party water) are as defined by Minerals Council of Australia Minerals Industry Water Accounting Framework User Guide V2.</t>
  </si>
  <si>
    <t>We disclose water withdrawals and discharges by water source and destination.</t>
  </si>
  <si>
    <t>Water stress</t>
  </si>
  <si>
    <t xml:space="preserve">Water stress is defined as the ability, or lack thereof, to meet human and ecological demand for fresh water consistent with the definition provided by the CEO Water Mandate. It is a broad term which considers a number of physical aspects, including water availability, quality and accessibility. For example, water stress may be considered to be high if water resources are physically scarce; are not directly suitable for use due to quality constraints; or are not available for access due to regulatory restrictions or a lack of infrastructure.
Water stress contributes to the overall baseline risk profile of a site or location. We define operated assets as being in water stress areas if the physical risk rating according to the World Wildlife Fund (WWF) Water Risk Filter is high or very high.
</t>
  </si>
  <si>
    <t>These methodologies have been prepared in accordance with ICMM Water Reporting Good Practice Guide (2nd Edition, 2021) and CEO Water Mandate.</t>
  </si>
  <si>
    <t>Change in water storage</t>
  </si>
  <si>
    <t>The net change (positive or negative) in the volume of water in storage (operational water and Other Managed Water) during the reporting period. Delta storage may be positive (reflecting an increase in the volume in storage) or negative (reflecting a decrease in the volume in storage) over the accounting period.</t>
  </si>
  <si>
    <t xml:space="preserve">These methodologies have been prepared in accordance with ICMM Water Reporting Good Practice Guide (2nd Edition, 2021), GRI standard 303.
This metric assists management in understanding the volumes of water that the Group interacts with and water volume and use efficiency trends over time.
</t>
  </si>
  <si>
    <t>General environmental metrics</t>
  </si>
  <si>
    <t xml:space="preserve">Mineral waste (including tailings) </t>
  </si>
  <si>
    <r>
      <rPr>
        <sz val="8"/>
        <color rgb="FF000000"/>
        <rFont val="Arial"/>
        <family val="2"/>
      </rPr>
      <t xml:space="preserve">Mineral waste refers to the large quantities of material arising as a result of extractive activities. Non-product materials (overburden) have to be removed to give access to product-bearing materials (ores), which are processed, physically or chemically, to release them from their matrix and convert them into output products and waste products (tailings, slags, sludges, slimes or other process residues). For minerals waste, the figures represent the total deposited in the reporting year, expressed as kilotonnes (kt).
Mineral waste (hazardous) 
Includes the following if classified as hazardous by local legislation: 
• mineral waste from raw or intermediate materials that have been processed as part of the production sequence, such as beneficiation, refining and smelting
• tailings, slimes, sludge, residues, slag, fly ash, gypsum, coal rejects
Includes non-hazardous waste co-disposed/mingled with hazardous material. Excludes any hazardous mineral waste that is rehandled to prevent double counting.
</t>
    </r>
    <r>
      <rPr>
        <sz val="8"/>
        <color rgb="FFFF0000"/>
        <rFont val="Arial"/>
        <family val="2"/>
      </rPr>
      <t xml:space="preserve">
</t>
    </r>
    <r>
      <rPr>
        <sz val="8"/>
        <color rgb="FF000000"/>
        <rFont val="Arial"/>
        <family val="2"/>
      </rPr>
      <t xml:space="preserve">Tailings waste
Includes tailings, slimes and residue resulting from the processing of ore, the figures represent the total disposed to tailings storage facilities in the reporting year expressed as dry tonnes.
</t>
    </r>
  </si>
  <si>
    <r>
      <rPr>
        <sz val="8"/>
        <color rgb="FF000000"/>
        <rFont val="Arial"/>
        <family val="2"/>
      </rPr>
      <t xml:space="preserve">This has been prepared in accordance with SASB EM-MM-150a.
</t>
    </r>
    <r>
      <rPr>
        <sz val="8"/>
        <color rgb="FFFF0000"/>
        <rFont val="Arial"/>
        <family val="2"/>
      </rPr>
      <t xml:space="preserve">
</t>
    </r>
    <r>
      <rPr>
        <sz val="8"/>
        <color rgb="FF000000"/>
        <rFont val="Arial"/>
        <family val="2"/>
      </rPr>
      <t xml:space="preserve">This metrics assists the Board and management in understanding the volumes and types of waste generated and trends over time.
</t>
    </r>
    <r>
      <rPr>
        <sz val="8"/>
        <color rgb="FFFF0000"/>
        <rFont val="Arial"/>
        <family val="2"/>
      </rPr>
      <t xml:space="preserve">
</t>
    </r>
    <r>
      <rPr>
        <sz val="8"/>
        <color rgb="FF000000"/>
        <rFont val="Arial"/>
        <family val="2"/>
      </rPr>
      <t xml:space="preserve">This document contains the response of BHP for operated assets. For non-operated joint ventures (NOJVs), refer to the relevant operator's website for more information. </t>
    </r>
  </si>
  <si>
    <t>Indigenous peoples-related metrics</t>
  </si>
  <si>
    <t xml:space="preserve">Indigenous peoples are important partners for BHP. Around the world, BHP operates on or close to the traditional lands of Indigenous peoples and we have a deep respect for their distinct cultures, rights, perspectives and aspirations. BHP is committed to working collaboratively with Indigenous peoples to develop long-term partnerships based on trust and mutual benefit. Our Indigenous peoples SPMs allow the Board, management, investors and other stakeholders to measure and track our performance towards our commitments to Indigenous peoples made through our Indigenous Peoples Policy Statement and our regional Indigenous Peoples Plans. </t>
  </si>
  <si>
    <t>Indigenous spend</t>
  </si>
  <si>
    <r>
      <t>The Indigenous procurement spend reported reflects BHP’s direct spend with Indigenous businesses via SAP and the Local Buying Program. The spend figures are based on approved invoice spend and is subject to annual assurance by Ernst &amp; Young.
The total reported figur</t>
    </r>
    <r>
      <rPr>
        <sz val="8"/>
        <rFont val="Arial"/>
        <family val="2"/>
      </rPr>
      <t>e of US$ 853</t>
    </r>
    <r>
      <rPr>
        <sz val="8"/>
        <color theme="1"/>
        <rFont val="Arial"/>
        <family val="2"/>
      </rPr>
      <t xml:space="preserve"> million </t>
    </r>
    <r>
      <rPr>
        <sz val="8"/>
        <rFont val="Arial"/>
        <family val="2"/>
      </rPr>
      <t>(rounded) includes spend associated with Minerals Australia (US$505m), Chile (US$24m) and Canada Potash (US$323m).</t>
    </r>
  </si>
  <si>
    <t>Indigenous spend:
First Nation business</t>
  </si>
  <si>
    <t xml:space="preserve">First Nations is defined as an organisation recognised by the Federation of Sovereign Indigenous Nations (FSIN Website) in Saskatchewan and must meet one of the following criteria:
i) Sole proprietorship – wholly owned by an individual who is a member of a Saskatchewan First Nation
ii) Business corporation – which must have at least 51% of the equity (including any common or voting shares) owned by one or more Saskatchewan First Nations, individual members of a Saskatchewan First Nation or First Nations business(es)
iii) Partnerships or joint ventures must have at least 51% of the ownership (including any common or voting shares) owned by one or more Saskatchewan First Nations, individual members of a Saskatchewan First Nation or First Nations business(es)
</t>
  </si>
  <si>
    <r>
      <t>The Indigenous procurement spend reported reflects BHP’s direct spend with Indigenous businesses via SAP and the Local Buying Program. The spend figures are based on approved invoice spend and is subject to annual assurance by Ernst &amp; Young.
The total reported figur</t>
    </r>
    <r>
      <rPr>
        <sz val="8"/>
        <rFont val="Arial"/>
        <family val="2"/>
      </rPr>
      <t>e of US$ 853</t>
    </r>
    <r>
      <rPr>
        <sz val="8"/>
        <color theme="1"/>
        <rFont val="Arial"/>
        <family val="2"/>
      </rPr>
      <t xml:space="preserve"> </t>
    </r>
    <r>
      <rPr>
        <sz val="8"/>
        <rFont val="Arial"/>
        <family val="2"/>
      </rPr>
      <t>million (rounded) inclu</t>
    </r>
    <r>
      <rPr>
        <sz val="8"/>
        <color theme="1"/>
        <rFont val="Arial"/>
        <family val="2"/>
      </rPr>
      <t>des spend associated with Minerals Australia, Chile and Canada Potash.</t>
    </r>
  </si>
  <si>
    <t>Indigenous spend:
Metis business</t>
  </si>
  <si>
    <t>Metis is defined as a person who self-identifies as Metis, is distinct from other Indigenous peoples, is of historic Metis Nation ancestry, and is accepted by the Metis Nation of Saskatchewan (Métis Nation Saskatchewan Website) and must meet one of the following criteria:
i) Sole proprietorship – wholly owned by an individual who is a member of a Metis Nation of Saskatchewan.
ii) Business corporation – which must have at least 51% of the equity (including any common or voting shares) owned by one or more Metis Nation of Saskatchewan or Metis business(es).
iii) Partnerships or joint ventures must have at least 51% of the ownership (including any common or voting shares) owned by one or more members belonging to the Metis Nation of Saskatchewan or Metis business(es).</t>
  </si>
  <si>
    <t>The Indigenous procurement spend reported reflects BHP’s direct spend with Indigenous businesses via SAP and the Local Buying Program. The spend figures are based on approved invoice spend and are subject to annual assurance by Ernst &amp; Young.
The total reported figure of US$853 million (rounded) includes spend associated with Minerals Australia, Chile and Canada Potash.</t>
  </si>
  <si>
    <r>
      <t>Traditional Owner spend
(</t>
    </r>
    <r>
      <rPr>
        <b/>
        <i/>
        <sz val="8"/>
        <color rgb="FF000000"/>
        <rFont val="Arial"/>
        <family val="2"/>
      </rPr>
      <t>only applicable for Minerals Australia</t>
    </r>
    <r>
      <rPr>
        <b/>
        <sz val="8"/>
        <color rgb="FF000000"/>
        <rFont val="Arial"/>
        <family val="2"/>
      </rPr>
      <t>)</t>
    </r>
  </si>
  <si>
    <t xml:space="preserve">Any business, formal collaboration or joint venture that is at least 50% owned by an Indigenous or Torres Strait Islander person(s), which includes ownership from a Traditional Owner(s) of lands or waters on or adjacent to land upon which BHP holds interests in connection with its mining businesses, unless otherwise defined in a native title agreement or other formal agreement. 
Where Indigenous business definition has been met, but Traditional Owner participation is below 50%, Procurement and Indigenous Engagement will collaborate to determine whether this will be recognised as a Traditional Owner business. This will be considered on a case by case basis, but may be guided by requirements in Comprehensive Agreements or through engagement with the applicable Prescribed Body Corporate (PBC).
</t>
  </si>
  <si>
    <t>Traditional Owner business spend is reported collectively under Indigenous business spend but is also reported individually as Traditional Owner business spend. To avoid doubt, a Traditional Owner business is only recognised as a Traditional Owner business in the asset related to their Native Title determination.</t>
  </si>
  <si>
    <t>Community-related metrics</t>
  </si>
  <si>
    <t>We seek to create and contribute to social value in the communities where we operate through the positive social and economic benefits generated by our core business, our constructive engagement and advocacy on important issues and our contribution as community partners. Our community SPMs allow the Board, management, investors and other stakeholders to measure and track our performance in contributing to social value in the communities where we operate and monitor our relationships and engagement with this important stakeholder group.</t>
  </si>
  <si>
    <t>Social investment</t>
  </si>
  <si>
    <t>Social investment is our voluntary contribution towards projects or donations with the primary purpose of contributing to the resilience of the communities where we operate and the environment, aligned with our broader business priorities.</t>
  </si>
  <si>
    <t xml:space="preserve">By building common ground through collective impact and partnerships, our social investments aim to purposefully create social value to strengthen the communities where we operate, to improve the resilience of the natural environment and address the strategic priorities of the business. Our social investment spend relates to voluntary donations, grants, projects and partnerships aimed at addressing shared local and global challenges aligned to our social value pillars.
Our social investment spend is one of the metrics used to monitor our performance against our commitment to making a contribution to social value. </t>
  </si>
  <si>
    <t xml:space="preserve">A significant event resulting from BHP operated activities is one with an actual severity rating of four or above, based on our internal severity rating scale (tiered from one to five by increasing severity) as defined in our mandatory minimum requirements for risk management. A significant community event is an event that could have a serious or severe impact on the community (including impacts to livelihoods, infrastructure, health, safety, security or cultural heritage) or a substantiated human rights violation. 
</t>
  </si>
  <si>
    <t>This metric assists the Board and management in monitoring BHP’s social performance and is one indicator of the health of our relationship with the communities where we operate.
This methodology has been prepared in accordance with GRI standard 413-2.</t>
  </si>
  <si>
    <t>Community concerns</t>
  </si>
  <si>
    <t>Community concern is broadly classified as any communication to a BHP representative by a member of the community where an issue has not yet necessarily occurred but has the potential/likelihood to escalate into a formal complaint.   </t>
  </si>
  <si>
    <t xml:space="preserve">Trends in community concerns are analysed by management every six months and these data are used as one of the inputs for management to determine whether we are operating within our risk appetite.  
This metric assists the Board and management to monitor BHP’s social performance and is one indicator of the health of our relationship with the communities where we operate.
</t>
  </si>
  <si>
    <t>Community complaints</t>
  </si>
  <si>
    <t xml:space="preserve">Community complaint refers to a verbal or written notification made directly to a BHP representative by a member of a community relating to an alleged adverse impact on that community arising from BHP’s activities and/or employee or contractor behaviour. </t>
  </si>
  <si>
    <t xml:space="preserve">Trends in community complaints are analysed by management every six months and these data are used as one of the inputs for management to determine whether we are operating within our risk appetite.  
This metric assists the Board and management to monitor BHP’s social performance and is one indicator of the health of our relationship with the communities where we operate.
</t>
  </si>
  <si>
    <t>Community grievance</t>
  </si>
  <si>
    <t>An event or community complaint relating to an adverse impact/event that has escalated to the point where a third-party intervention or adjudication is required to resolve.</t>
  </si>
  <si>
    <t xml:space="preserve">Trends in grievances are analysed by management every six months and these data are used as one of the inputs for management to determine whether we are operating within our risk appetite.  
This metric assists the Board and management to monitor BHP’s social performance and is one indicator of the health of our relationship with the communities where we operate.
</t>
  </si>
  <si>
    <t xml:space="preserve">Human rights infringement </t>
  </si>
  <si>
    <t xml:space="preserve">Where an investigation by BHP, third-party grievance mechanism or judicial mechanism has identified that BHP has caused, contributed to or is directly linked to an adverse human rights impact.
The term 'human rights infringement' may be used interchangeably with 'human rights violation', however we align behind the UN Guiding Principles that states that companies should avoid 'infringing' upon rights while UN Member States are the primary duty-bearers under international human rights law and have the responsibility to avoid 'violating' human rights. BHP subsequently uses the term 'human rights infringement' and not 'human rights violation'. </t>
  </si>
  <si>
    <t xml:space="preserve">Trends in grievances are analysed by management every six months and these data are used as one of the inputs for management to determine whether there has been an infringement upon human rights.   
This metric assists the Board and management to monitor BHP’s performance.
</t>
  </si>
  <si>
    <t>Climate change-related metrics</t>
  </si>
  <si>
    <t xml:space="preserve">We recognise the potential impacts of climate change may impact BHP in a range of areas. Climate-related risks include the potential physical impacts of acute and chronic risks, and transition risks arising from the transition to a lower carbon economy. Our climate change SPMs allow the Board and management to monitor our climate change targets, goals and strategy to oversee and/or manage the risks (threats and opportunities) associated with climate change to BHP, as well as fulfil our regulatory reporting obligations. The SPMs allow the Board, management, investors and other stakeholders to measure and track BHP’s performance against these targets, goals and strategy. </t>
  </si>
  <si>
    <t>Assumptions and key references used in the preparation of our energy and greenhouse gas (GHG) emission data can be found in the BHP GHG Emissions Calculation Methodology 2025, available at bhp.com/sustainability.</t>
  </si>
  <si>
    <t xml:space="preserve">Ethics and business conduct-related metrics
</t>
  </si>
  <si>
    <r>
      <t xml:space="preserve">We know consistent ethical behaviour cultivates a culture of inclusion, care and trust, which ultimately results in improved performance by BHP. It also strengthens our relationships with the communities where we work and helps protect the social value we deliver. How we work is guided by the core values in </t>
    </r>
    <r>
      <rPr>
        <i/>
        <sz val="8"/>
        <color theme="0"/>
        <rFont val="Arial"/>
        <family val="2"/>
      </rPr>
      <t xml:space="preserve">Our Charter. Our Code </t>
    </r>
    <r>
      <rPr>
        <sz val="8"/>
        <color theme="0"/>
        <rFont val="Arial"/>
        <family val="2"/>
      </rPr>
      <t xml:space="preserve">brings our core values to life, reminds us why they are important and helps us understand what it means to work with those values as our guiding principle. Our ethics and business conduct SPMs allow the Board, management, investors and other stakeholders to measure and track our performance in managing the requirements within </t>
    </r>
    <r>
      <rPr>
        <i/>
        <sz val="8"/>
        <color theme="0"/>
        <rFont val="Arial"/>
        <family val="2"/>
      </rPr>
      <t>Our Code</t>
    </r>
    <r>
      <rPr>
        <sz val="8"/>
        <color theme="0"/>
        <rFont val="Arial"/>
        <family val="2"/>
      </rPr>
      <t>.</t>
    </r>
  </si>
  <si>
    <t>Anti-corruption training</t>
  </si>
  <si>
    <r>
      <t xml:space="preserve">Training on </t>
    </r>
    <r>
      <rPr>
        <i/>
        <sz val="8"/>
        <color rgb="FF000000"/>
        <rFont val="Arial"/>
        <family val="2"/>
      </rPr>
      <t>Our Code</t>
    </r>
    <r>
      <rPr>
        <sz val="8"/>
        <color rgb="FF000000"/>
        <rFont val="Arial"/>
        <family val="2"/>
      </rPr>
      <t xml:space="preserve">, which prohibits all forms of bribery and corruption. As part of this training, employees are required to confirm they will act according to </t>
    </r>
    <r>
      <rPr>
        <i/>
        <sz val="8"/>
        <color rgb="FF000000"/>
        <rFont val="Arial"/>
        <family val="2"/>
      </rPr>
      <t>Our Code</t>
    </r>
    <r>
      <rPr>
        <sz val="8"/>
        <color rgb="FF000000"/>
        <rFont val="Arial"/>
        <family val="2"/>
      </rPr>
      <t xml:space="preserve">, and they will seek clarification (including from the Ethics and Compliance teams) if they do not understand any part of </t>
    </r>
    <r>
      <rPr>
        <i/>
        <sz val="8"/>
        <color rgb="FF000000"/>
        <rFont val="Arial"/>
        <family val="2"/>
      </rPr>
      <t xml:space="preserve">Our Code.
</t>
    </r>
    <r>
      <rPr>
        <sz val="8"/>
        <color rgb="FF000000"/>
        <rFont val="Arial"/>
        <family val="2"/>
      </rPr>
      <t xml:space="preserve">
BHP also has specific anti-corruption training in addition to </t>
    </r>
    <r>
      <rPr>
        <i/>
        <sz val="8"/>
        <color rgb="FF000000"/>
        <rFont val="Arial"/>
        <family val="2"/>
      </rPr>
      <t xml:space="preserve">Our Code </t>
    </r>
    <r>
      <rPr>
        <sz val="8"/>
        <color rgb="FF000000"/>
        <rFont val="Arial"/>
        <family val="2"/>
      </rPr>
      <t xml:space="preserve">training. This is targeted to roles that are more exposed and represent a higher risk. Roles are assessed by the Compliance team and training is mandatory.
</t>
    </r>
  </si>
  <si>
    <t>The BHP Compliance team tracks training completion against LMS records in comparison to training requirements and plan. This is supported by a Leader's Dashboard on Ethics and Compliance Training.</t>
  </si>
  <si>
    <t>Non-monetary sanctions</t>
  </si>
  <si>
    <t xml:space="preserve">Non-monetary sanctions can include restrictions imposed by governments, regulatory authorities or public agencies on the organisation’s activities or operations, such as withdrawal of trading licences or licences to operate in highly regulated industries. They can also include directives to cease or remediate an unlawful activity.
BHP reports ‘significant’ non-monetary sanctions. We define significant non-monetary sanctions where there is a substantial impact on legal rights or compliance, resulting in temporary action against BHP that curtails the ability of BHP to operate.
</t>
  </si>
  <si>
    <t>The BHP Compliance team mandate includes second line oversight of compliance-related risks, which if realised, could give rise to liability for non-monetary sanctions.</t>
  </si>
  <si>
    <t>Other (as it relates to business conduct cases by issue type)</t>
  </si>
  <si>
    <r>
      <rPr>
        <sz val="8"/>
        <color rgb="FF000000"/>
        <rFont val="Arial"/>
        <family val="2"/>
      </rPr>
      <t xml:space="preserve">Other includes issues such as retaliation for speaking up; consensual relationship with power imbalance; failure to report </t>
    </r>
    <r>
      <rPr>
        <i/>
        <sz val="8"/>
        <color rgb="FF000000"/>
        <rFont val="Arial"/>
        <family val="2"/>
      </rPr>
      <t>Our Code of Conduct</t>
    </r>
    <r>
      <rPr>
        <sz val="8"/>
        <color rgb="FF000000"/>
        <rFont val="Arial"/>
        <family val="2"/>
      </rPr>
      <t xml:space="preserve"> breach; attempting to identify an anonymous reporter; improper political or governmental conduct; trade control breach; inappropriate investigator conduct in business conduct investigation.</t>
    </r>
  </si>
  <si>
    <t xml:space="preserve">BHP requires reports of business conduct concerns to be treated with appropriate confidentiality and prohibits any kind of retaliation against people who make or may make a report, or who cooperate with an investigation. These reports may also be made to regulators. 
Categorising business conduct cases assists us in understanding, managing and reporting on business conduct cases. 
</t>
  </si>
  <si>
    <t xml:space="preserve">Social value scorecard metrics and milestones </t>
  </si>
  <si>
    <t>The table below outlines the aspirational 2030 goals, metrics and short-term milestones in our social value scorecard. The table includes details on how our metrics and short-term milestones support our 2030 goals, how we measure and determine progress, commentary on our FY2025 progress and any changes made to the scorecard since it was published in the BHP Annual Report 2024.
Our metrics and milestones are evolving over time as our plans mature and we further understand the outcomes of our efforts. To demonstrate continual progress towards FY2030, we develop new short-term milestones each year and report annually on our performance. New and existing milestones for FY2026 to demonstrate annual progress towards the 2030 goals are presented in the scorecard but are not intended to represent the full roadmap to FY2030. We aim to continue to learn and improve our pathways to FY2030 and anticipate developing new, additional metrics in the coming years.
For information on our approach to social value, social value scorecard governance and our 2030 goals refer to the Annual Report 2025 OFR 9.4 2030 goals and social value scorecard.</t>
  </si>
  <si>
    <t>Metrics and short-term milestones</t>
  </si>
  <si>
    <t>How the metric/milestone supports our 2030 goals</t>
  </si>
  <si>
    <t>Measurement method</t>
  </si>
  <si>
    <t>Commentary on FY2025 progress</t>
  </si>
  <si>
    <t>Changes from scorecard published in the Annual Report 2024</t>
  </si>
  <si>
    <r>
      <rPr>
        <b/>
        <sz val="8"/>
        <color rgb="FFFFFFFF"/>
        <rFont val="Arial"/>
      </rPr>
      <t xml:space="preserve">Decarbonisation
</t>
    </r>
    <r>
      <rPr>
        <sz val="8"/>
        <color rgb="FFFFFFFF"/>
        <rFont val="Arial"/>
      </rPr>
      <t xml:space="preserve">
At least 30% reduction in operational GHG emissions; support 40% GHG emissions intensity reduction of BHP-chartered shipping of our products; and support industry to develop steel production technology capable of 30% lower GHG emissions intensity relative to conventional blast furnace steelmaking</t>
    </r>
    <r>
      <rPr>
        <vertAlign val="superscript"/>
        <sz val="8"/>
        <color rgb="FFFFFFFF"/>
        <rFont val="Arial"/>
      </rPr>
      <t>1,2</t>
    </r>
  </si>
  <si>
    <r>
      <rPr>
        <b/>
        <sz val="8"/>
        <color rgb="FFEB5F0A"/>
        <rFont val="Arial"/>
        <family val="2"/>
      </rPr>
      <t xml:space="preserve">Metric: </t>
    </r>
    <r>
      <rPr>
        <b/>
        <sz val="8"/>
        <color rgb="FF000000"/>
        <rFont val="Arial"/>
        <family val="2"/>
      </rPr>
      <t>% reduction in operational GHG emissions (Scopes 1 and 2 emissions from our operated assets) from FY2020</t>
    </r>
    <r>
      <rPr>
        <b/>
        <vertAlign val="superscript"/>
        <sz val="8"/>
        <color rgb="FF000000"/>
        <rFont val="Arial"/>
        <family val="2"/>
      </rPr>
      <t>3</t>
    </r>
    <r>
      <rPr>
        <b/>
        <sz val="8"/>
        <color rgb="FF000000"/>
        <rFont val="Arial"/>
        <family val="2"/>
      </rPr>
      <t>.</t>
    </r>
  </si>
  <si>
    <t>This metric is the explicit measurement of our operational GHG emissions (Scopes 1 and 2 emissions from our operated assets) medium-term target.
Our plan is to meet our medium-term target through structural GHG emission abatement instead of offsetting our operational GHG emissions using carbon credits.</t>
  </si>
  <si>
    <t>Operational GHG emissions are calculated as per the BHP GHG Emissions Calculation Methodology 2025, available at bhp.com/sustainability.</t>
  </si>
  <si>
    <r>
      <rPr>
        <sz val="8"/>
        <color rgb="FF000000"/>
        <rFont val="Arial"/>
      </rPr>
      <t>36% reduction in operational GHG emissions from FY2020.</t>
    </r>
    <r>
      <rPr>
        <vertAlign val="superscript"/>
        <sz val="8"/>
        <color rgb="FF000000"/>
        <rFont val="Arial"/>
      </rPr>
      <t xml:space="preserve">3
</t>
    </r>
    <r>
      <rPr>
        <sz val="8"/>
        <color rgb="FF000000"/>
        <rFont val="Arial"/>
      </rPr>
      <t>This metric is considered on track.</t>
    </r>
    <r>
      <rPr>
        <sz val="8"/>
        <color rgb="FFFF0000"/>
        <rFont val="Arial"/>
      </rPr>
      <t xml:space="preserve"> 
</t>
    </r>
    <r>
      <rPr>
        <sz val="8"/>
        <color rgb="FF000000"/>
        <rFont val="Arial"/>
      </rPr>
      <t>For more information refer to the Annual Report 2025 OFR 9.8 Climate change.</t>
    </r>
  </si>
  <si>
    <t>None.</t>
  </si>
  <si>
    <r>
      <rPr>
        <b/>
        <sz val="8"/>
        <color rgb="FFF36821"/>
        <rFont val="Arial"/>
        <family val="2"/>
      </rPr>
      <t xml:space="preserve">Metric: </t>
    </r>
    <r>
      <rPr>
        <b/>
        <sz val="8"/>
        <color rgb="FF000000"/>
        <rFont val="Arial"/>
        <family val="2"/>
      </rPr>
      <t>$ committed in steelmaking partnerships and ventures to dat</t>
    </r>
    <r>
      <rPr>
        <b/>
        <sz val="8"/>
        <rFont val="Arial"/>
        <family val="2"/>
      </rPr>
      <t>e (US$)</t>
    </r>
    <r>
      <rPr>
        <b/>
        <vertAlign val="superscript"/>
        <sz val="8"/>
        <rFont val="Arial"/>
        <family val="2"/>
      </rPr>
      <t>5</t>
    </r>
    <r>
      <rPr>
        <b/>
        <sz val="8"/>
        <rFont val="Arial"/>
        <family val="2"/>
      </rPr>
      <t>.</t>
    </r>
  </si>
  <si>
    <r>
      <t>Currently there are no near zero emission technologies for iron ore-based steelmaking that are ready for widespread commercial adoption. This must change for an overall net zero GHG emissions outcome to be feasible. We aim to</t>
    </r>
    <r>
      <rPr>
        <sz val="8"/>
        <rFont val="Arial"/>
        <family val="2"/>
      </rPr>
      <t xml:space="preserve"> help address this challenge through our medium-term goal for steelmaking and our associated actions.
</t>
    </r>
    <r>
      <rPr>
        <strike/>
        <sz val="8"/>
        <rFont val="Arial"/>
        <family val="2"/>
      </rPr>
      <t xml:space="preserve">
</t>
    </r>
    <r>
      <rPr>
        <sz val="8"/>
        <rFont val="Arial"/>
        <family val="2"/>
      </rPr>
      <t>'Near zero emissions (for steelmaking or ironmaking)'</t>
    </r>
    <r>
      <rPr>
        <b/>
        <sz val="8"/>
        <rFont val="Arial"/>
        <family val="2"/>
      </rPr>
      <t xml:space="preserve"> </t>
    </r>
    <r>
      <rPr>
        <sz val="8"/>
        <rFont val="Arial"/>
        <family val="2"/>
      </rPr>
      <t>is defined as 0.40 tonnes of CO2 -e per tonne of crude steel for 100 per cent ore-based production (no scrap), as defined by the International Energy Agency (IEA) and implemented in ResponsibleSteel International Standard V2.0 (‘near zero’ performance level 4 threshold). IEA (2022), Achieving Net Zero Heavy Industry Sectors in G7 Members, IEA, Paris, License: CC BY 4.0, which also describes the boundary for the emission intensity calculation (including in relation to upstream emissions).</t>
    </r>
  </si>
  <si>
    <t>Funding (US$) committed in steelmaking partnerships and ventures to date.</t>
  </si>
  <si>
    <r>
      <rPr>
        <sz val="8"/>
        <color rgb="FF000000"/>
        <rFont val="Arial"/>
      </rPr>
      <t>US$171 million</t>
    </r>
    <r>
      <rPr>
        <vertAlign val="superscript"/>
        <sz val="8"/>
        <color rgb="FF000000"/>
        <rFont val="Arial"/>
      </rPr>
      <t>5</t>
    </r>
    <r>
      <rPr>
        <sz val="8"/>
        <color rgb="FF000000"/>
        <rFont val="Arial"/>
      </rPr>
      <t xml:space="preserve"> in committed funding to date (including BHP Ventures Investments and based on figures as at 30 June 2025). 
This metric is considered on track.
For more information refer to the Annual Report 2025 OFR 9.8 Climate change.</t>
    </r>
  </si>
  <si>
    <r>
      <rPr>
        <b/>
        <sz val="8"/>
        <color rgb="FFF36821"/>
        <rFont val="Arial"/>
        <family val="2"/>
      </rPr>
      <t>Metric:</t>
    </r>
    <r>
      <rPr>
        <b/>
        <sz val="8"/>
        <color rgb="FF000000"/>
        <rFont val="Arial"/>
        <family val="2"/>
      </rPr>
      <t xml:space="preserve"> % reduction in GHG emissions intensity of BHP-chartered shipping of our products from </t>
    </r>
    <r>
      <rPr>
        <b/>
        <sz val="8"/>
        <rFont val="Arial"/>
        <family val="2"/>
      </rPr>
      <t>CY2008</t>
    </r>
    <r>
      <rPr>
        <b/>
        <vertAlign val="superscript"/>
        <sz val="8"/>
        <rFont val="Arial"/>
        <family val="2"/>
      </rPr>
      <t>4</t>
    </r>
    <r>
      <rPr>
        <b/>
        <sz val="8"/>
        <rFont val="Arial"/>
        <family val="2"/>
      </rPr>
      <t>.</t>
    </r>
  </si>
  <si>
    <t xml:space="preserve">This metric is the explicit measurement of our value chain GHG emissions (Scope 3 emissions) medium-term goal for shipping.
As one of the world’s largest dry bulk charterers, we play an important role in supporting the maritime industry to meet or exceed the GHG emission reduction ambitions set by the International Maritime Organisation. </t>
  </si>
  <si>
    <t>GHG emissions intensity of BHP-chartered shipping of BHP products is calculated as per the BHP GHG Emissions Calculation Methodology 2025, available at bhp.com/sustainability.</t>
  </si>
  <si>
    <r>
      <rPr>
        <sz val="8"/>
        <color rgb="FF000000"/>
        <rFont val="Arial"/>
      </rPr>
      <t>44% reduction in the GHG emissions intensity of BHP-chartered shipping of our products from CY2008.</t>
    </r>
    <r>
      <rPr>
        <vertAlign val="superscript"/>
        <sz val="8"/>
        <color rgb="FF000000"/>
        <rFont val="Arial"/>
      </rPr>
      <t xml:space="preserve">4
</t>
    </r>
    <r>
      <rPr>
        <sz val="8"/>
        <color rgb="FF000000"/>
        <rFont val="Arial"/>
      </rPr>
      <t>This metric is considered on track.
For more information refer to the Annual Report 2025 OFR 9.8 Climate change.</t>
    </r>
  </si>
  <si>
    <r>
      <rPr>
        <b/>
        <sz val="8"/>
        <color rgb="FFEB5F0A"/>
        <rFont val="Arial"/>
        <family val="2"/>
      </rPr>
      <t xml:space="preserve">Milestone FY2025: </t>
    </r>
    <r>
      <rPr>
        <b/>
        <sz val="8"/>
        <color rgb="FF000000"/>
        <rFont val="Arial"/>
        <family val="2"/>
      </rPr>
      <t>Commence proof-of-concept trials for battery-electric equipment in collaboration with original equipment manufacturers.</t>
    </r>
  </si>
  <si>
    <r>
      <t xml:space="preserve">To achieve our medium-term target, we are taking the following actions:
– </t>
    </r>
    <r>
      <rPr>
        <sz val="8"/>
        <rFont val="Arial"/>
        <family val="2"/>
      </rPr>
      <t xml:space="preserve"> procuring </t>
    </r>
    <r>
      <rPr>
        <sz val="8"/>
        <color theme="1"/>
        <rFont val="Arial"/>
        <family val="2"/>
      </rPr>
      <t>renewable and other low to zero GHG emissions electricity
– work</t>
    </r>
    <r>
      <rPr>
        <sz val="8"/>
        <rFont val="Arial"/>
        <family val="2"/>
      </rPr>
      <t>ing to minimise the increase in operational GHG emissions from organic productio</t>
    </r>
    <r>
      <rPr>
        <sz val="8"/>
        <color theme="1"/>
        <rFont val="Arial"/>
        <family val="2"/>
      </rPr>
      <t>n growth and new operational sites
–</t>
    </r>
    <r>
      <rPr>
        <sz val="8"/>
        <rFont val="Arial"/>
        <family val="2"/>
      </rPr>
      <t xml:space="preserve"> working towards a reduction in </t>
    </r>
    <r>
      <rPr>
        <sz val="8"/>
        <color theme="1"/>
        <rFont val="Arial"/>
        <family val="2"/>
      </rPr>
      <t xml:space="preserve">risk exposure to diesel displacement solutions through testing, piloting and de-risking battery-electric haul truck technology, battery-electric locomotives and the electrification of excavators and other diesel equipment 
– </t>
    </r>
    <r>
      <rPr>
        <sz val="8"/>
        <rFont val="Arial"/>
        <family val="2"/>
      </rPr>
      <t>pursuing solutions to abate fugitive methane emissions
– planning to meet our medium-term target through structural GHG emissions abatement instead of o</t>
    </r>
    <r>
      <rPr>
        <sz val="8"/>
        <color theme="1"/>
        <rFont val="Arial"/>
        <family val="2"/>
      </rPr>
      <t>ffsetting. We will not use carbon credits surrendered to meet regulatory compliance obligations (i.e. those used for compliance under r</t>
    </r>
    <r>
      <rPr>
        <sz val="8"/>
        <rFont val="Arial"/>
        <family val="2"/>
      </rPr>
      <t>egulatory schemes, such as the Safeguard Mechanism in Australia) to meet our medium-term target. 
Our project pathway does not include use of voluntary carbon credits to meet our medium-term target. However, if there is an unanticipated shortfall in our pathway, we may need to use voluntary carbon credits that meet our integrity standards to close the performance gap.</t>
    </r>
    <r>
      <rPr>
        <sz val="8"/>
        <color theme="1"/>
        <rFont val="Arial"/>
        <family val="2"/>
      </rPr>
      <t xml:space="preserve">
For the definition of 'low to zero GHG emissions' and </t>
    </r>
    <r>
      <rPr>
        <sz val="8"/>
        <rFont val="Arial"/>
        <family val="2"/>
      </rPr>
      <t>'carbon credits' (including voluntary carbon credits) refer to the BHP Annual Report 2025, Additional information 10.4.</t>
    </r>
  </si>
  <si>
    <t>Evidence of the project schedule and completion status.</t>
  </si>
  <si>
    <r>
      <t>We partially met this short-term milestone through the preparation of the Caterpillar (CAT) Early Learner battery-electric haul truck trial, planned for commencement in FY2026. We expect delivery of the battery-electric locomotives in FY2026, followed by commissioning and the commencement of trials. These are important activities to enable our progress towards diesel displacement and the electrification of vehicles and mining equipment to continue despite broader delays in the development of diesel displacement technology.</t>
    </r>
    <r>
      <rPr>
        <sz val="8"/>
        <color rgb="FF000000"/>
        <rFont val="Arial"/>
        <family val="2"/>
      </rPr>
      <t xml:space="preserve">
For more information refer to the Annual Report 2025 OFR 9.8 Climate change.</t>
    </r>
  </si>
  <si>
    <r>
      <rPr>
        <b/>
        <sz val="8"/>
        <color theme="3"/>
        <rFont val="Arial"/>
        <family val="2"/>
      </rPr>
      <t>Milestone FY2026:</t>
    </r>
    <r>
      <rPr>
        <b/>
        <sz val="8"/>
        <rFont val="Arial"/>
        <family val="2"/>
      </rPr>
      <t xml:space="preserve"> Progress proof-of-concept trials for battery-electric equipment in collaboration with original equipment manufacturers.</t>
    </r>
  </si>
  <si>
    <t>Project reports, notes and photographs based on proof-of-concept trials.</t>
  </si>
  <si>
    <t>Not applicable.</t>
  </si>
  <si>
    <t>New milestone added for FY2026.</t>
  </si>
  <si>
    <r>
      <rPr>
        <b/>
        <sz val="8"/>
        <color theme="3"/>
        <rFont val="Arial"/>
        <family val="2"/>
      </rPr>
      <t>Milestone FY2026:</t>
    </r>
    <r>
      <rPr>
        <b/>
        <sz val="8"/>
        <rFont val="Arial"/>
        <family val="2"/>
      </rPr>
      <t xml:space="preserve"> Complete the Escondida Boiler Diesel Displacement project and begin construction of its counterpart project at Spence.</t>
    </r>
  </si>
  <si>
    <t>Project schedule and key activity completion.</t>
  </si>
  <si>
    <r>
      <rPr>
        <b/>
        <sz val="8"/>
        <color theme="3"/>
        <rFont val="Arial"/>
        <family val="2"/>
      </rPr>
      <t>Milestone FY2025</t>
    </r>
    <r>
      <rPr>
        <b/>
        <sz val="8"/>
        <rFont val="Arial"/>
        <family val="2"/>
      </rPr>
      <t>: Continue development of the direct reduced iron electric smelting furnace pathway to plan.</t>
    </r>
  </si>
  <si>
    <r>
      <rPr>
        <sz val="8"/>
        <color rgb="FF000000"/>
        <rFont val="Arial"/>
      </rPr>
      <t xml:space="preserve">We collaborate with strategic partners in the steel sector through bilateral partnerships and larger consortiums. Our partners share a common aim to accelerate GHG emission reductions in steelmaking </t>
    </r>
    <r>
      <rPr>
        <sz val="8"/>
        <color rgb="FF000000"/>
        <rFont val="Calibri"/>
      </rPr>
      <t>–</t>
    </r>
    <r>
      <rPr>
        <sz val="8"/>
        <color rgb="FF000000"/>
        <rFont val="Arial"/>
      </rPr>
      <t xml:space="preserve"> for both existing and entirely new steelmaking assets. The scope of each of our partnership projects is consistent with our partners’ technology roadmaps.
To support the development of near zero emission steelmaking technologies, we aim to progress specific partnerships to more mature development phases over time, while also considering options for greater collaboration to increase the scale and impact of knowledge sharing.</t>
    </r>
  </si>
  <si>
    <r>
      <rPr>
        <sz val="8"/>
        <rFont val="Arial"/>
        <family val="2"/>
      </rPr>
      <t xml:space="preserve">• Trialled the use of Pilbara ores in commercial direct reduced iron (DRI) production to enable the DRI-Electric Smelting Furnace (ESF) pathway.
• Progressed the Neosmelt ESF pilot with our partners BlueScope, Mitsui Iron Ore Development, Rio Tinto and Woodside Energy, confirmed Kwinana in Western Australia as the location and advanced the project from pre-feasibility into a final design phase.
</t>
    </r>
    <r>
      <rPr>
        <sz val="8"/>
        <color rgb="FF000000"/>
        <rFont val="Arial"/>
        <family val="2"/>
      </rPr>
      <t>This</t>
    </r>
    <r>
      <rPr>
        <sz val="8"/>
        <rFont val="Arial"/>
        <family val="2"/>
      </rPr>
      <t xml:space="preserve"> short-term </t>
    </r>
    <r>
      <rPr>
        <sz val="8"/>
        <color rgb="FF000000"/>
        <rFont val="Arial"/>
        <family val="2"/>
      </rPr>
      <t>milestone</t>
    </r>
    <r>
      <rPr>
        <b/>
        <sz val="8"/>
        <color rgb="FF000000"/>
        <rFont val="Arial"/>
        <family val="2"/>
      </rPr>
      <t xml:space="preserve"> i</t>
    </r>
    <r>
      <rPr>
        <sz val="8"/>
        <color rgb="FF000000"/>
        <rFont val="Arial"/>
        <family val="2"/>
      </rPr>
      <t>s considered complete.
For more information refer to the Annual Report 2025 OFR 9.8 Climate change.</t>
    </r>
  </si>
  <si>
    <r>
      <rPr>
        <b/>
        <sz val="8"/>
        <color theme="3"/>
        <rFont val="Arial"/>
        <family val="2"/>
      </rPr>
      <t>Milestone FY2026</t>
    </r>
    <r>
      <rPr>
        <b/>
        <sz val="8"/>
        <rFont val="Arial"/>
        <family val="2"/>
      </rPr>
      <t>: Continue development of the direct reduced iron electric smelting furnace pathway to plan.</t>
    </r>
  </si>
  <si>
    <r>
      <rPr>
        <b/>
        <sz val="8"/>
        <color rgb="FFFFFFFF"/>
        <rFont val="Arial"/>
        <family val="2"/>
      </rPr>
      <t xml:space="preserve">Healthy environment
</t>
    </r>
    <r>
      <rPr>
        <sz val="8"/>
        <color rgb="FFFFFFFF"/>
        <rFont val="Arial"/>
        <family val="2"/>
      </rPr>
      <t xml:space="preserve">
Create nature-positi</t>
    </r>
    <r>
      <rPr>
        <sz val="8"/>
        <color theme="0"/>
        <rFont val="Arial"/>
        <family val="2"/>
      </rPr>
      <t>ve</t>
    </r>
    <r>
      <rPr>
        <vertAlign val="superscript"/>
        <sz val="8"/>
        <color theme="0"/>
        <rFont val="Arial"/>
        <family val="2"/>
      </rPr>
      <t>6</t>
    </r>
    <r>
      <rPr>
        <vertAlign val="superscript"/>
        <sz val="8"/>
        <color rgb="FFFFFFFF"/>
        <rFont val="Arial"/>
        <family val="2"/>
      </rPr>
      <t xml:space="preserve"> </t>
    </r>
    <r>
      <rPr>
        <sz val="8"/>
        <color rgb="FFFFFFFF"/>
        <rFont val="Arial"/>
        <family val="2"/>
      </rPr>
      <t>outcomes by havin</t>
    </r>
    <r>
      <rPr>
        <sz val="8"/>
        <color theme="0"/>
        <rFont val="Arial"/>
        <family val="2"/>
      </rPr>
      <t>g at least 30%</t>
    </r>
    <r>
      <rPr>
        <sz val="8"/>
        <color rgb="FFFFFFFF"/>
        <rFont val="Arial"/>
        <family val="2"/>
      </rPr>
      <t xml:space="preserve"> of the land and water we </t>
    </r>
    <r>
      <rPr>
        <sz val="8"/>
        <color theme="0"/>
        <rFont val="Arial"/>
        <family val="2"/>
      </rPr>
      <t>steward</t>
    </r>
    <r>
      <rPr>
        <vertAlign val="superscript"/>
        <sz val="8"/>
        <color theme="0"/>
        <rFont val="Arial"/>
        <family val="2"/>
      </rPr>
      <t>7</t>
    </r>
    <r>
      <rPr>
        <sz val="8"/>
        <color rgb="FFFFFFFF"/>
        <rFont val="Arial"/>
        <family val="2"/>
      </rPr>
      <t xml:space="preserve"> under conservation, restoration or regenerative practices. In doing so we focus on areas of highest ecosystem value both within and outside our own operational footprint, in partnership with Indigenous peoples and local communities. </t>
    </r>
  </si>
  <si>
    <r>
      <rPr>
        <b/>
        <sz val="8"/>
        <color rgb="FFEB5F0A"/>
        <rFont val="Arial"/>
      </rPr>
      <t>Metric:</t>
    </r>
    <r>
      <rPr>
        <b/>
        <sz val="8"/>
        <color rgb="FFFF0000"/>
        <rFont val="Arial"/>
      </rPr>
      <t xml:space="preserve"> </t>
    </r>
    <r>
      <rPr>
        <b/>
        <sz val="8"/>
        <color rgb="FF000000"/>
        <rFont val="Arial"/>
      </rPr>
      <t>% Area under nature-positive management practices.</t>
    </r>
    <r>
      <rPr>
        <b/>
        <vertAlign val="superscript"/>
        <sz val="8"/>
        <color rgb="FF000000"/>
        <rFont val="Arial"/>
      </rPr>
      <t>8</t>
    </r>
  </si>
  <si>
    <r>
      <t xml:space="preserve">This metric is the explicit measurement of the percentage of land and water we stewarded at the </t>
    </r>
    <r>
      <rPr>
        <sz val="8"/>
        <rFont val="Arial"/>
        <family val="2"/>
      </rPr>
      <t xml:space="preserve">end of FY2025 that has a formal </t>
    </r>
    <r>
      <rPr>
        <sz val="8"/>
        <color rgb="FF000000"/>
        <rFont val="Arial"/>
        <family val="2"/>
      </rPr>
      <t xml:space="preserve">management </t>
    </r>
    <r>
      <rPr>
        <sz val="8"/>
        <rFont val="Arial"/>
        <family val="2"/>
      </rPr>
      <t>plan that includes conservation, restoration or regenerative practices.</t>
    </r>
  </si>
  <si>
    <r>
      <t xml:space="preserve">The total area </t>
    </r>
    <r>
      <rPr>
        <sz val="8"/>
        <rFont val="Arial"/>
        <family val="2"/>
      </rPr>
      <t>that has a formal management plan that includes conservation, restoration or regenerative  practices,</t>
    </r>
    <r>
      <rPr>
        <vertAlign val="superscript"/>
        <sz val="8"/>
        <rFont val="Arial"/>
        <family val="2"/>
      </rPr>
      <t>9</t>
    </r>
    <r>
      <rPr>
        <sz val="8"/>
        <rFont val="Arial"/>
        <family val="2"/>
      </rPr>
      <t xml:space="preserve"> divided by the total area of the land and water we stewarded at the end of FY2025,</t>
    </r>
    <r>
      <rPr>
        <vertAlign val="superscript"/>
        <sz val="8"/>
        <rFont val="Arial"/>
        <family val="2"/>
      </rPr>
      <t>7</t>
    </r>
    <r>
      <rPr>
        <sz val="8"/>
        <rFont val="Arial"/>
        <family val="2"/>
      </rPr>
      <t xml:space="preserve"> converted to a percentage.</t>
    </r>
  </si>
  <si>
    <r>
      <rPr>
        <sz val="8"/>
        <rFont val="Arial"/>
        <family val="2"/>
      </rPr>
      <t>1.54% or 98,415 hectares of the land and water that we stewarded at the end of FY2025 under a formal management plan that includes conservation, restoration or regenerative practices. 
This metric i</t>
    </r>
    <r>
      <rPr>
        <sz val="8"/>
        <color theme="1"/>
        <rFont val="Arial"/>
        <family val="2"/>
      </rPr>
      <t xml:space="preserve">s considered on track.
For more </t>
    </r>
    <r>
      <rPr>
        <sz val="8"/>
        <rFont val="Arial"/>
        <family val="2"/>
      </rPr>
      <t>information refer to the Annual Report 2025 OFR 9.9 Nature and environmental performance and bhp.com/sustainability/environment</t>
    </r>
    <r>
      <rPr>
        <sz val="8"/>
        <color theme="1"/>
        <rFont val="Arial"/>
        <family val="2"/>
      </rPr>
      <t>.</t>
    </r>
  </si>
  <si>
    <r>
      <rPr>
        <b/>
        <sz val="8"/>
        <color rgb="FFF36821"/>
        <rFont val="Arial"/>
      </rPr>
      <t>Metric:</t>
    </r>
    <r>
      <rPr>
        <b/>
        <sz val="8"/>
        <color rgb="FFFF0000"/>
        <rFont val="Arial"/>
      </rPr>
      <t xml:space="preserve"> </t>
    </r>
    <r>
      <rPr>
        <b/>
        <sz val="8"/>
        <color rgb="FF000000"/>
        <rFont val="Arial"/>
      </rPr>
      <t>[#] Assets with natural capital account.</t>
    </r>
    <r>
      <rPr>
        <b/>
        <vertAlign val="superscript"/>
        <sz val="8"/>
        <color rgb="FF000000"/>
        <rFont val="Arial"/>
      </rPr>
      <t>9</t>
    </r>
  </si>
  <si>
    <t>Natural capital accounts are a way to measure the amount, condition and value of environmental assets, helping to describe changes in ecosystems and how they could impact wellbeing and economies.</t>
  </si>
  <si>
    <t>Confirm the number of BHP operated assets with a natural capital account.</t>
  </si>
  <si>
    <r>
      <t>0 assets with natural capital acco</t>
    </r>
    <r>
      <rPr>
        <sz val="8"/>
        <rFont val="Arial"/>
        <family val="2"/>
      </rPr>
      <t>unt</t>
    </r>
    <r>
      <rPr>
        <vertAlign val="superscript"/>
        <sz val="8"/>
        <rFont val="Arial"/>
        <family val="2"/>
      </rPr>
      <t>9</t>
    </r>
    <r>
      <rPr>
        <sz val="8"/>
        <color theme="1"/>
        <rFont val="Arial"/>
        <family val="2"/>
      </rPr>
      <t xml:space="preserve">
This metric is considered on track. We advanced our work on valuing nature by obtaining a technical peer review of our natural capital metrics framework. 
For more information refer to the Annual Report 2025 OFR 9.9 Nature and environmental performance</t>
    </r>
    <r>
      <rPr>
        <sz val="8"/>
        <rFont val="Arial"/>
        <family val="2"/>
      </rPr>
      <t xml:space="preserve"> and bhp.com/sustainability/environment/biodiversity-land.</t>
    </r>
  </si>
  <si>
    <r>
      <rPr>
        <b/>
        <sz val="8"/>
        <color rgb="FFEB5F0A"/>
        <rFont val="Arial"/>
      </rPr>
      <t>Milestone FY2025:</t>
    </r>
    <r>
      <rPr>
        <b/>
        <sz val="8"/>
        <color rgb="FF000000"/>
        <rFont val="Arial"/>
      </rPr>
      <t xml:space="preserve"> Commence impl</t>
    </r>
    <r>
      <rPr>
        <b/>
        <sz val="8"/>
        <rFont val="Arial"/>
        <family val="2"/>
      </rPr>
      <t>ementation of BHP Healthy environment</t>
    </r>
    <r>
      <rPr>
        <b/>
        <sz val="8"/>
        <color rgb="FF000000"/>
        <rFont val="Arial"/>
      </rPr>
      <t xml:space="preserve"> goal roadmap.</t>
    </r>
    <r>
      <rPr>
        <b/>
        <vertAlign val="superscript"/>
        <sz val="8"/>
        <rFont val="Arial"/>
        <family val="2"/>
      </rPr>
      <t>10</t>
    </r>
  </si>
  <si>
    <r>
      <t xml:space="preserve">Our Healthy environment goal roadmap identifies opportunities for conservation, restoration or regenerative practice, that could be implemented to enable the delivery of our </t>
    </r>
    <r>
      <rPr>
        <i/>
        <sz val="8"/>
        <rFont val="Arial"/>
        <family val="2"/>
      </rPr>
      <t>Healthy environment</t>
    </r>
    <r>
      <rPr>
        <sz val="8"/>
        <rFont val="Arial"/>
        <family val="2"/>
      </rPr>
      <t xml:space="preserve"> goal.
In our opportunity assessment we prioritise opportunities on the basis of highest ecosystem value as determined in our Important Biodiversity and Ecosystems layer, and on the opportunity to execute opportunities in partnership with Indigenous peoples and local communities. We consider risk to project permanence by prioritising areas outside of mining leases – also recognising that these non-operational areas also present the greatest opportunities – both in terms of ecosystem value and scale.</t>
    </r>
  </si>
  <si>
    <r>
      <t>Evidence of progress in the assessment of potential opportunities identifie</t>
    </r>
    <r>
      <rPr>
        <sz val="8"/>
        <rFont val="Arial"/>
        <family val="2"/>
      </rPr>
      <t xml:space="preserve">d in the BHP Healthy environment </t>
    </r>
    <r>
      <rPr>
        <sz val="8"/>
        <color rgb="FF000000"/>
        <rFont val="Arial"/>
        <family val="2"/>
      </rPr>
      <t xml:space="preserve">goal roadmap. </t>
    </r>
  </si>
  <si>
    <r>
      <rPr>
        <sz val="8"/>
        <rFont val="Arial"/>
        <family val="2"/>
      </rPr>
      <t>This short-term milestone is considered complete. We initiated our Healthy environment goal roadmap by creating an implementation plan for a 155,000-hectare voluntary conservation project at Copper South Australia. The project is expected to be carried out</t>
    </r>
    <r>
      <rPr>
        <sz val="8"/>
        <color rgb="FF000000"/>
        <rFont val="Arial"/>
      </rPr>
      <t xml:space="preserve"> in FY2026. </t>
    </r>
  </si>
  <si>
    <r>
      <rPr>
        <b/>
        <sz val="8"/>
        <color rgb="FFEB5F0A"/>
        <rFont val="Arial"/>
      </rPr>
      <t xml:space="preserve">Milestone FY2026: </t>
    </r>
    <r>
      <rPr>
        <b/>
        <sz val="8"/>
        <color rgb="FF000000"/>
        <rFont val="Arial"/>
      </rPr>
      <t>Deliver 95% of the FY2026 actions in the water stewardship priorities – water quality and context-based water targets.</t>
    </r>
  </si>
  <si>
    <r>
      <rPr>
        <sz val="8"/>
        <color rgb="FF000000"/>
        <rFont val="Arial"/>
      </rPr>
      <t xml:space="preserve">We committed in our Water Stewardship Position Statement to develop and implement context-based water targets (CBWTs). These targets were informed by BHP’s view of water-related risks in the catchment and by the shared water challenges identified in the Water Resource Situation Analysis (WRSAs) prepared for regions where BHP operates. The CBWTs aim to improve our internal BHP water management and contribute to collective benefit and shared approaches to water management in the regions where we operate. Our CBWTs and activities to improve water quality support the </t>
    </r>
    <r>
      <rPr>
        <i/>
        <sz val="8"/>
        <color rgb="FF000000"/>
        <rFont val="Arial"/>
      </rPr>
      <t>Healthy environment</t>
    </r>
    <r>
      <rPr>
        <sz val="8"/>
        <color rgb="FF000000"/>
        <rFont val="Arial"/>
      </rPr>
      <t xml:space="preserve"> goal as they are expected to contribute to the protection or restoration of water-dependent ecosystems in the vicinity of our operated assets. </t>
    </r>
  </si>
  <si>
    <t>We measure progress to plan in relation to the context-based water targets published on our webpage, and internal milestones on water quality activities.</t>
  </si>
  <si>
    <r>
      <rPr>
        <b/>
        <sz val="8"/>
        <color rgb="FFFFFFFF"/>
        <rFont val="Arial"/>
        <family val="2"/>
      </rPr>
      <t xml:space="preserve">Indigenous partnerships
</t>
    </r>
    <r>
      <rPr>
        <sz val="8"/>
        <color rgb="FFFFFFFF"/>
        <rFont val="Arial"/>
        <family val="2"/>
      </rPr>
      <t xml:space="preserve">
Respectful relationships that hear and act upon the distinct perspectives, aspirations and rights of Indigenous peoples and support the delivery of mutually beneficial and jointly defined outcomes.</t>
    </r>
  </si>
  <si>
    <r>
      <rPr>
        <b/>
        <sz val="8"/>
        <color rgb="FFEB5F0A"/>
        <rFont val="Arial"/>
      </rPr>
      <t>Metric:</t>
    </r>
    <r>
      <rPr>
        <b/>
        <sz val="8"/>
        <color rgb="FF000000"/>
        <rFont val="Arial"/>
      </rPr>
      <t xml:space="preserve"> % Indigenous employee participation.</t>
    </r>
    <r>
      <rPr>
        <b/>
        <vertAlign val="superscript"/>
        <sz val="8"/>
        <color rgb="FF000000"/>
        <rFont val="Arial"/>
      </rPr>
      <t>11</t>
    </r>
  </si>
  <si>
    <r>
      <t>BHP acknowledges the importance of a diverse workforce that understands the lived experiences of and cultural nuances and protocols that exist within Indigenous</t>
    </r>
    <r>
      <rPr>
        <sz val="8"/>
        <rFont val="Arial"/>
        <family val="2"/>
      </rPr>
      <t xml:space="preserve"> communities. </t>
    </r>
    <r>
      <rPr>
        <sz val="8"/>
        <color theme="1"/>
        <rFont val="Arial"/>
        <family val="2"/>
      </rPr>
      <t>We seek to contribute to intergenerational wealth creation opportunities for Indigenous peoples through employment, training, procurement and business support.</t>
    </r>
  </si>
  <si>
    <t>Indigenous employment teams develop and implement Indigenous workforce initiatives to provide pathways to employment, support our Indigenous workforce, build a culturally capable non-Indigenous workforce and meet our employment targets. We calculate the percentage of Indigenous employee representation based on a ‘point-in-time’ snapshot of employees working in operational roles (excluding employees working in non-operational roles and contractors) as at 30 June each year.</t>
  </si>
  <si>
    <r>
      <t>Indigenous employee participation:
9.0% Australia</t>
    </r>
    <r>
      <rPr>
        <vertAlign val="superscript"/>
        <sz val="8"/>
        <color rgb="FF000000"/>
        <rFont val="Arial"/>
        <family val="2"/>
      </rPr>
      <t>12</t>
    </r>
    <r>
      <rPr>
        <sz val="8"/>
        <color rgb="FF000000"/>
        <rFont val="Arial"/>
        <family val="2"/>
      </rPr>
      <t xml:space="preserve">
17.8 Canada</t>
    </r>
    <r>
      <rPr>
        <vertAlign val="superscript"/>
        <sz val="8"/>
        <color rgb="FF000000"/>
        <rFont val="Arial"/>
        <family val="2"/>
      </rPr>
      <t>13</t>
    </r>
    <r>
      <rPr>
        <sz val="8"/>
        <color rgb="FF000000"/>
        <rFont val="Arial"/>
        <family val="2"/>
      </rPr>
      <t xml:space="preserve">
10.5% Chile</t>
    </r>
    <r>
      <rPr>
        <vertAlign val="superscript"/>
        <sz val="8"/>
        <color rgb="FF000000"/>
        <rFont val="Arial"/>
        <family val="2"/>
      </rPr>
      <t>14</t>
    </r>
    <r>
      <rPr>
        <sz val="8"/>
        <color rgb="FF000000"/>
        <rFont val="Arial"/>
        <family val="2"/>
      </rPr>
      <t xml:space="preserve">
Our Indigenous employment metrics for FY2025 are in relation to Indigenous employee participation in operational roles, not non-operational roles. 
</t>
    </r>
    <r>
      <rPr>
        <vertAlign val="superscript"/>
        <sz val="8"/>
        <color rgb="FF000000"/>
        <rFont val="Arial"/>
        <family val="2"/>
      </rPr>
      <t xml:space="preserve">
</t>
    </r>
    <r>
      <rPr>
        <sz val="8"/>
        <color rgb="FF000000"/>
        <rFont val="Arial"/>
        <family val="2"/>
      </rPr>
      <t>Our Indigenous employment metrics are considered on track and represent an improvement on our FY2024 performance. 
For more information refer to the Annual Report 2025 OFR 9.5 People.</t>
    </r>
  </si>
  <si>
    <r>
      <rPr>
        <b/>
        <sz val="8"/>
        <color rgb="FFF36821"/>
        <rFont val="Arial"/>
        <family val="2"/>
      </rPr>
      <t>Metric:</t>
    </r>
    <r>
      <rPr>
        <b/>
        <sz val="8"/>
        <color rgb="FF000000"/>
        <rFont val="Arial"/>
        <family val="2"/>
      </rPr>
      <t xml:space="preserve"> Indigenous procurement</t>
    </r>
    <r>
      <rPr>
        <b/>
        <sz val="8"/>
        <color rgb="FFFF0000"/>
        <rFont val="Arial"/>
        <family val="2"/>
      </rPr>
      <t xml:space="preserve"> </t>
    </r>
    <r>
      <rPr>
        <b/>
        <sz val="8"/>
        <rFont val="Arial"/>
        <family val="2"/>
      </rPr>
      <t xml:space="preserve">spend </t>
    </r>
    <r>
      <rPr>
        <b/>
        <sz val="8"/>
        <color rgb="FF000000"/>
        <rFont val="Arial"/>
        <family val="2"/>
      </rPr>
      <t>(US$)</t>
    </r>
    <r>
      <rPr>
        <b/>
        <sz val="8"/>
        <rFont val="Arial"/>
        <family val="2"/>
      </rPr>
      <t>.</t>
    </r>
  </si>
  <si>
    <t xml:space="preserve">BHP aims to support reconciliation with Indigenous peoples and contribute to improved social, economic and environmental outcomes. We believe one of the most effective ways to support the creation of economic empowerment for Indigenous peoples is through increased participation in procurement and contracting opportunities. We seek to contribute to intergenerational wealth creation opportunities for Indigenous peoples through employment, training, procurement and business support.
</t>
  </si>
  <si>
    <t xml:space="preserve">The Indigenous procurement spend is tracked and measured via SAP and the Local Buy Program. The spend figures are based on approved invoice spend and are subject to external assurance. We will report progress each year in the BHP Annual Report. </t>
  </si>
  <si>
    <r>
      <t>Indigenous spe</t>
    </r>
    <r>
      <rPr>
        <sz val="8"/>
        <rFont val="Arial"/>
        <family val="2"/>
      </rPr>
      <t>nd = US$853 million total</t>
    </r>
    <r>
      <rPr>
        <sz val="8"/>
        <color rgb="FF000000"/>
        <rFont val="Arial"/>
        <family val="2"/>
      </rPr>
      <t xml:space="preserve">, </t>
    </r>
    <r>
      <rPr>
        <sz val="8"/>
        <rFont val="Arial"/>
        <family val="2"/>
      </rPr>
      <t>comprising Australia: US$505 million, Canada US$323 million, Chile US$24 million. Increase from FY2025 of 40%. Spend with 318 vendors. 
Our Indigenous procurement metric is considered on track.
Indigenous procurement data does not include FY2024 data from former OZ Minerals Australian assets for comparative purposes. 
For more information refer to the Annual Report 2025 OFR 9.12 Indigenous peoples.</t>
    </r>
  </si>
  <si>
    <r>
      <rPr>
        <b/>
        <sz val="8"/>
        <color rgb="FFEB5F0A"/>
        <rFont val="Arial"/>
      </rPr>
      <t>Metric:</t>
    </r>
    <r>
      <rPr>
        <b/>
        <sz val="8"/>
        <color rgb="FF000000"/>
        <rFont val="Arial"/>
      </rPr>
      <t xml:space="preserve"> Progress to plan.</t>
    </r>
    <r>
      <rPr>
        <b/>
        <vertAlign val="superscript"/>
        <sz val="8"/>
        <color rgb="FF000000"/>
        <rFont val="Arial"/>
      </rPr>
      <t>15</t>
    </r>
  </si>
  <si>
    <t xml:space="preserve">Operating on or near Indigenous traditional lands brings with it responsibility and opportunity. While BHP has a long history of partnering with Indigenous peoples, we know we haven’t always got this right. We are determined to do better. To measure our performance with the Indigenous partnerships pillar, we will disclose our progress against co-created plans.
</t>
  </si>
  <si>
    <t xml:space="preserve">We measure progress to plan in relation to the milestones agreed in the regional plans published on our website. </t>
  </si>
  <si>
    <r>
      <t>Austr</t>
    </r>
    <r>
      <rPr>
        <sz val="8"/>
        <rFont val="Arial"/>
        <family val="2"/>
      </rPr>
      <t xml:space="preserve">alia and Canada have </t>
    </r>
    <r>
      <rPr>
        <sz val="8"/>
        <color rgb="FF000000"/>
        <rFont val="Arial"/>
        <family val="2"/>
      </rPr>
      <t xml:space="preserve">published </t>
    </r>
    <r>
      <rPr>
        <sz val="8"/>
        <rFont val="Arial"/>
        <family val="2"/>
      </rPr>
      <t>regional plans (Australian Reconciliation Action Plan and the Canadian Indigenous Partnerships Plan) which are available on our website and with data available to report on progress in FY2025. Australia is considered 'on track' with the target due in FY2025 achieved as planned. Canada is considered 'on track', with nine out of nine objectives on track. The remaining region, Chile, is still developing its plan, so the metric is rated 'data not available'. 
For more information refer to the Annual Report 2025 OFR 9.12 Indigenous peoples and bhp.com/sustainability/indigenous-peoples.</t>
    </r>
  </si>
  <si>
    <r>
      <rPr>
        <b/>
        <sz val="8"/>
        <color rgb="FFEB5F0A"/>
        <rFont val="Arial"/>
      </rPr>
      <t>Metric:</t>
    </r>
    <r>
      <rPr>
        <b/>
        <sz val="8"/>
        <color rgb="FF000000"/>
        <rFont val="Arial"/>
      </rPr>
      <t xml:space="preserve"> Present relationship health.</t>
    </r>
    <r>
      <rPr>
        <b/>
        <vertAlign val="superscript"/>
        <sz val="8"/>
        <color rgb="FF000000"/>
        <rFont val="Arial"/>
      </rPr>
      <t>16</t>
    </r>
  </si>
  <si>
    <t xml:space="preserve">Operating on or near Indigenous traditional lands brings with it responsibility and opportunity. While BHP has a long history of partnering with Indigenous peoples, we know we haven’t always got this right. We are determined to do better. To measure our performance with the Indigenous partnerships pillar, we will disclose relationship health as assessed by Indigenous partners, as well as our progress against co-designed plans.
</t>
  </si>
  <si>
    <r>
      <t>Indigenous partners who parti</t>
    </r>
    <r>
      <rPr>
        <sz val="8"/>
        <rFont val="Arial"/>
        <family val="2"/>
      </rPr>
      <t>cipated in the inaugural</t>
    </r>
    <r>
      <rPr>
        <sz val="8"/>
        <color theme="1"/>
        <rFont val="Arial"/>
        <family val="2"/>
      </rPr>
      <t xml:space="preserve"> relationship health check project in FY2024 considered and provided feedback on social, cultural and commercial aspects of their relationship with BHP and provided a rating on the present health of their relationship with BHP, which was reported in our FY2024 social value scorecard.  </t>
    </r>
  </si>
  <si>
    <r>
      <t>We pla</t>
    </r>
    <r>
      <rPr>
        <sz val="8"/>
        <rFont val="Arial"/>
        <family val="2"/>
      </rPr>
      <t>n to report on this metric every three years, with the next report 
scheduled for FY2027.</t>
    </r>
    <r>
      <rPr>
        <sz val="8"/>
        <color rgb="FF000000"/>
        <rFont val="Arial"/>
        <family val="2"/>
      </rPr>
      <t xml:space="preserve"> </t>
    </r>
  </si>
  <si>
    <r>
      <rPr>
        <b/>
        <sz val="8"/>
        <color rgb="FFEB5F0A"/>
        <rFont val="Arial"/>
      </rPr>
      <t>Milestone FY2025:</t>
    </r>
    <r>
      <rPr>
        <b/>
        <sz val="8"/>
        <color rgb="FF000000"/>
        <rFont val="Arial"/>
      </rPr>
      <t xml:space="preserve"> Indigenous voices and perspectives are incorporated into co-designed priorities in each region.</t>
    </r>
    <r>
      <rPr>
        <b/>
        <vertAlign val="superscript"/>
        <sz val="8"/>
        <color rgb="FF000000"/>
        <rFont val="Arial"/>
      </rPr>
      <t>15</t>
    </r>
  </si>
  <si>
    <t xml:space="preserve">Co-design requires meaningful engagement and contribution to the plan and/or target from a variety of interested partners and stakeholders. Our co-designed regional plans will outline how we will engage with Indigenous communities, partners and stakeholders and the priority topics on which we intend to focus our engagement in each country where we operate. </t>
  </si>
  <si>
    <r>
      <t>Publication of regional Indigenous Pe</t>
    </r>
    <r>
      <rPr>
        <sz val="8"/>
        <rFont val="Arial"/>
        <family val="2"/>
      </rPr>
      <t>oples Plans on our</t>
    </r>
    <r>
      <rPr>
        <sz val="8"/>
        <color theme="1"/>
        <rFont val="Arial"/>
        <family val="2"/>
      </rPr>
      <t xml:space="preserve"> website. </t>
    </r>
  </si>
  <si>
    <t>This short-term milestone is considered partially met. Our Australian Reconciliation Action Plan (RAP) was published in FY2023, and the Canadian Indigenous Partnerships Plan (CIPP) was approved in FY2024. Chile is still developing its plan. For more information, refer to the Annual Report 2025 OFR 9.12 Indigenous Peoples and bhp.com/sustainability/indigenous-peoples.</t>
  </si>
  <si>
    <r>
      <rPr>
        <b/>
        <sz val="8"/>
        <color rgb="FFEB5F0A"/>
        <rFont val="Arial"/>
        <family val="2"/>
      </rPr>
      <t>Milestone FY2026:</t>
    </r>
    <r>
      <rPr>
        <b/>
        <sz val="8"/>
        <rFont val="Arial"/>
        <family val="2"/>
      </rPr>
      <t xml:space="preserve"> Deliver FY2026 commitments outlined in Australian Reconciliation Action Plan and Canada Indigenous Partnership Plan.</t>
    </r>
  </si>
  <si>
    <t>Operating on or near Indigenous traditional lands brings with it responsibility and opportunity. While BHP has a long history of partnering with Indigenous peoples, we know we haven’t always got this right. We are determined to do better. To measure our performance with the Indigenous partnerships pillar, we will disclose our progress against co-created plans, including the Australian Reconciliation Action Plan and Canada Indigenous Partnerships Plan.</t>
  </si>
  <si>
    <t xml:space="preserve">We measure progress in relation to the milestones agreed in the Australian Reconciliation Action Plan and Canada Indigenous Partnership Plan.  </t>
  </si>
  <si>
    <r>
      <rPr>
        <b/>
        <sz val="8"/>
        <color rgb="FFFFFFFF"/>
        <rFont val="Arial"/>
      </rPr>
      <t xml:space="preserve">Safe, inclusive and future-ready workforce
</t>
    </r>
    <r>
      <rPr>
        <sz val="8"/>
        <color rgb="FFFFFFFF"/>
        <rFont val="Arial"/>
      </rPr>
      <t xml:space="preserve">
A thriving workforce that is safe, healthy, gender balanced at every level, culturally diverse</t>
    </r>
    <r>
      <rPr>
        <vertAlign val="superscript"/>
        <sz val="8"/>
        <color rgb="FFFFFFFF"/>
        <rFont val="Arial"/>
      </rPr>
      <t>17</t>
    </r>
    <r>
      <rPr>
        <sz val="8"/>
        <color rgb="FFFFFFFF"/>
        <rFont val="Arial"/>
      </rPr>
      <t xml:space="preserve"> and inclusive and skilled for the future.</t>
    </r>
  </si>
  <si>
    <r>
      <rPr>
        <b/>
        <sz val="8"/>
        <color rgb="FFF36821"/>
        <rFont val="Arial"/>
        <family val="2"/>
      </rPr>
      <t>Metric:</t>
    </r>
    <r>
      <rPr>
        <b/>
        <sz val="8"/>
        <color rgb="FF000000"/>
        <rFont val="Arial"/>
        <family val="2"/>
      </rPr>
      <t xml:space="preserve"> % Engagement and Perception Survey wellbeing score</t>
    </r>
    <r>
      <rPr>
        <b/>
        <sz val="8"/>
        <rFont val="Arial"/>
        <family val="2"/>
      </rPr>
      <t>.</t>
    </r>
  </si>
  <si>
    <t xml:space="preserve">A thriving workforce enables safe and productive operations. A core component of creating a workplace where everyone thrives is enabling the positive wellbeing of our employees and contractors. </t>
  </si>
  <si>
    <t xml:space="preserve">Employee wellbeing is measured through the Employee Perception Survey – a voluntary survey run at least twice a year to better understand the experience of our workforce. Employees and embedded contractors are invited to respond to a series of workforce engagement related questions and asked to respond on a five-point scale. 
</t>
  </si>
  <si>
    <t>88% Engagement and Perception Survey wellbeing score
This metric is considered on track. 
For more information refer to the Annual Report 2025 OFR 9.5 People and bhp.com/sustainability/people.</t>
  </si>
  <si>
    <r>
      <rPr>
        <b/>
        <sz val="8"/>
        <color rgb="FFEB5F0A"/>
        <rFont val="Arial"/>
      </rPr>
      <t xml:space="preserve">Metric: </t>
    </r>
    <r>
      <rPr>
        <b/>
        <sz val="8"/>
        <color rgb="FF000000"/>
        <rFont val="Arial"/>
      </rPr>
      <t>% Female employee representation.</t>
    </r>
    <r>
      <rPr>
        <b/>
        <vertAlign val="superscript"/>
        <sz val="8"/>
        <color rgb="FF000000"/>
        <rFont val="Arial"/>
      </rPr>
      <t>11</t>
    </r>
  </si>
  <si>
    <t xml:space="preserve">We believe an inclusive and diverse workforce promotes safety, productivity and wellbeing, and underpins our ability to attract and retain employees. </t>
  </si>
  <si>
    <t xml:space="preserve">We calculate the percentage of female workforce representation based on a ‘point-in-time’ snapshot of employees as at 30 June each year, including employees on extended absence, as used in internal management reporting for the purposes of monitoring progress against our goals. Our data does not include contractors. 
</t>
  </si>
  <si>
    <r>
      <t>41.</t>
    </r>
    <r>
      <rPr>
        <sz val="8"/>
        <rFont val="Arial"/>
        <family val="2"/>
      </rPr>
      <t>3% Female employee representation</t>
    </r>
    <r>
      <rPr>
        <vertAlign val="superscript"/>
        <sz val="8"/>
        <rFont val="Arial"/>
        <family val="2"/>
      </rPr>
      <t>11</t>
    </r>
    <r>
      <rPr>
        <sz val="8"/>
        <rFont val="Arial"/>
        <family val="2"/>
      </rPr>
      <t xml:space="preserve">
This metric is considered on track</t>
    </r>
    <r>
      <rPr>
        <sz val="8"/>
        <color theme="1"/>
        <rFont val="Arial"/>
        <family val="2"/>
      </rPr>
      <t>.
For more information refer to the Annual Report 2025 OFR 9.5 People and bhp.com/sustainability/people.</t>
    </r>
  </si>
  <si>
    <t>None</t>
  </si>
  <si>
    <r>
      <rPr>
        <b/>
        <sz val="8"/>
        <color rgb="FFEB5F0A"/>
        <rFont val="Arial"/>
        <family val="2"/>
      </rPr>
      <t xml:space="preserve"> Milestone FY2025:</t>
    </r>
    <r>
      <rPr>
        <b/>
        <sz val="8"/>
        <color rgb="FF000000"/>
        <rFont val="Arial"/>
        <family val="2"/>
      </rPr>
      <t xml:space="preserve"> Improvement on key metrics from FY2024 performance.</t>
    </r>
  </si>
  <si>
    <t xml:space="preserve">The key metrics for this milestone refer to female employee representation and Engagement and Perception Survey wellbeing score. These contribute directly to the 2030 goal for a thriving workforce that is gender balanced and inclusive. </t>
  </si>
  <si>
    <t>As per key metric methodology.</t>
  </si>
  <si>
    <r>
      <t>88% Engagement and Perception Survey wellbeing score
41.3% Fema</t>
    </r>
    <r>
      <rPr>
        <sz val="8"/>
        <rFont val="Arial"/>
        <family val="2"/>
      </rPr>
      <t>le employee representation.</t>
    </r>
    <r>
      <rPr>
        <vertAlign val="superscript"/>
        <sz val="8"/>
        <rFont val="Arial"/>
        <family val="2"/>
      </rPr>
      <t>11</t>
    </r>
    <r>
      <rPr>
        <sz val="8"/>
        <rFont val="Arial"/>
        <family val="2"/>
      </rPr>
      <t xml:space="preserve"> 
Both key metrics are considered improved when compared to our FY2024 performance
Accordingly, t</t>
    </r>
    <r>
      <rPr>
        <sz val="8"/>
        <color theme="1"/>
        <rFont val="Arial"/>
        <family val="2"/>
      </rPr>
      <t xml:space="preserve">his </t>
    </r>
    <r>
      <rPr>
        <sz val="8"/>
        <rFont val="Arial"/>
        <family val="2"/>
      </rPr>
      <t>short-term milestone is considered complete.
For more information refer to the Annual Report 2025 OFR 9.5 People and bhp.com/sustainability/people.</t>
    </r>
  </si>
  <si>
    <r>
      <rPr>
        <b/>
        <sz val="8"/>
        <color rgb="FFEB5F0A"/>
        <rFont val="Arial"/>
      </rPr>
      <t xml:space="preserve"> Milestone FY2026:</t>
    </r>
    <r>
      <rPr>
        <b/>
        <sz val="8"/>
        <color rgb="FF000000"/>
        <rFont val="Arial"/>
      </rPr>
      <t xml:space="preserve"> Improvement on high-potential injury frequency rate from FY2025.</t>
    </r>
    <r>
      <rPr>
        <b/>
        <vertAlign val="superscript"/>
        <sz val="8"/>
        <color rgb="FF000000"/>
        <rFont val="Arial"/>
      </rPr>
      <t>18</t>
    </r>
  </si>
  <si>
    <t xml:space="preserve">There is nothing more important than protecting the safety and wellbeing of our workforce to enable members to thrive now and into the future. </t>
  </si>
  <si>
    <t xml:space="preserve">We calculate the number of high-potential injury (HPI) events (number of recordable injuries and first aid cases where there was the potential for a fatality) divided by the number of total work hours and multiplied by 1,000,000 (i.e. per 1 million hours worked) for employees and contractors combined.
</t>
  </si>
  <si>
    <r>
      <rPr>
        <b/>
        <sz val="8"/>
        <color rgb="FFFFFFFF"/>
        <rFont val="Arial"/>
        <family val="2"/>
      </rPr>
      <t xml:space="preserve">Thriving, empowered communities
</t>
    </r>
    <r>
      <rPr>
        <sz val="8"/>
        <color rgb="FFFFFFFF"/>
        <rFont val="Arial"/>
        <family val="2"/>
      </rPr>
      <t xml:space="preserve">
Partner with communities and stakeholders to co-create and implement plans that deliver jointly defined economic, social and environmental outcomes.</t>
    </r>
  </si>
  <si>
    <r>
      <rPr>
        <b/>
        <sz val="8"/>
        <color rgb="FFF36821"/>
        <rFont val="Arial"/>
      </rPr>
      <t xml:space="preserve">Metric: </t>
    </r>
    <r>
      <rPr>
        <b/>
        <sz val="8"/>
        <color rgb="FF000000"/>
        <rFont val="Arial"/>
      </rPr>
      <t># Assets have co-created host community plans.</t>
    </r>
    <r>
      <rPr>
        <b/>
        <vertAlign val="superscript"/>
        <sz val="8"/>
        <color rgb="FF000000"/>
        <rFont val="Arial"/>
      </rPr>
      <t>19</t>
    </r>
  </si>
  <si>
    <t xml:space="preserve">A co-design approach that involves and provides agency for partners to help shape initiatives and business decisions generates outcomes that are more valued by communities, governments and civil society through an enhanced sense of ownership, equity and benefit. 
</t>
  </si>
  <si>
    <t># of operated assets with co-designed community plans will be tracked and reported annually.</t>
  </si>
  <si>
    <r>
      <rPr>
        <sz val="8"/>
        <rFont val="Arial"/>
        <family val="2"/>
      </rPr>
      <t>This metric is considered on track. 77% of our operated assets (7 of 9 assets) achieved co-designed plans with host communities in FY2025, focused on a range of community priorities, including housing, public safety, education and trai</t>
    </r>
    <r>
      <rPr>
        <sz val="8"/>
        <color rgb="FF000000"/>
        <rFont val="Arial"/>
        <family val="2"/>
      </rPr>
      <t xml:space="preserve">ning, and public services. The two remaining assets continue to collaborate with stakeholders and partners to define shared objectives, but their business contexts (NSWEC – asset proceeding to closure; legacy assets – sites in closure) impact the potential opportunities for co-creation. </t>
    </r>
  </si>
  <si>
    <t xml:space="preserve">No change – metric to be changed in FY2026.  In FY2026, we will transition to focus on the measurable outcomes of the community programs to better illustrate what those programs are achieving within communities. Co-creation will remain the primary methodology and will be discussed qualitatively in our disclosures. </t>
  </si>
  <si>
    <r>
      <rPr>
        <b/>
        <sz val="8"/>
        <color rgb="FFF36821"/>
        <rFont val="Arial"/>
        <family val="2"/>
      </rPr>
      <t>Metric:</t>
    </r>
    <r>
      <rPr>
        <b/>
        <sz val="8"/>
        <color rgb="FF000000"/>
        <rFont val="Arial"/>
        <family val="2"/>
      </rPr>
      <t xml:space="preserve"> % Co-desig</t>
    </r>
    <r>
      <rPr>
        <b/>
        <sz val="8"/>
        <rFont val="Arial"/>
        <family val="2"/>
      </rPr>
      <t>ned</t>
    </r>
    <r>
      <rPr>
        <b/>
        <vertAlign val="superscript"/>
        <sz val="8"/>
        <rFont val="Arial"/>
        <family val="2"/>
      </rPr>
      <t xml:space="preserve">19,20 </t>
    </r>
    <r>
      <rPr>
        <b/>
        <sz val="8"/>
        <rFont val="Arial"/>
        <family val="2"/>
      </rPr>
      <t>out</t>
    </r>
    <r>
      <rPr>
        <b/>
        <sz val="8"/>
        <color rgb="FF000000"/>
        <rFont val="Arial"/>
        <family val="2"/>
      </rPr>
      <t xml:space="preserve">comes on track according to plan.
</t>
    </r>
  </si>
  <si>
    <t xml:space="preserve">Monitoring and evaluating the performance of our co-designed plans, in coordination with the stakeholders and partners involved in those plans, ensures we are making meaningful progress towards delivering on our commitments and shared objectives. </t>
  </si>
  <si>
    <t xml:space="preserve">Plans meeting +70% compliance will be considered on track and reported annually. </t>
  </si>
  <si>
    <r>
      <rPr>
        <sz val="8"/>
        <rFont val="Arial"/>
        <family val="2"/>
      </rPr>
      <t>This metric is considered on track.100% of the co-designed</t>
    </r>
    <r>
      <rPr>
        <vertAlign val="superscript"/>
        <sz val="8"/>
        <rFont val="Arial"/>
        <family val="2"/>
      </rPr>
      <t>20</t>
    </r>
    <r>
      <rPr>
        <sz val="8"/>
        <rFont val="Arial"/>
        <family val="2"/>
      </rPr>
      <t xml:space="preserve"> plans developed are on track according to plan. Our co-design assessment tool included criteria for measuring whether a plan is on track, including demonstrating that the community stakeholders/partners for the plan also perceive the plan to be on track. </t>
    </r>
  </si>
  <si>
    <t>No change – metric to be changed in FY2026. In FY2026, we will transition to focus on the measurable outcomes of the community programs to better illustrate what those programs are achieving within communities. Co-creation will remain the primary methodology and will be discussed qualitatively in our disclosures.</t>
  </si>
  <si>
    <r>
      <rPr>
        <b/>
        <sz val="8"/>
        <color rgb="FFF36821"/>
        <rFont val="Arial"/>
      </rPr>
      <t>Metric</t>
    </r>
    <r>
      <rPr>
        <b/>
        <sz val="8"/>
        <color rgb="FF44546A"/>
        <rFont val="Arial"/>
      </rPr>
      <t xml:space="preserve">: </t>
    </r>
    <r>
      <rPr>
        <b/>
        <sz val="8"/>
        <color rgb="FF000000"/>
        <rFont val="Arial"/>
      </rPr>
      <t>$ Total economic contribution (US$).</t>
    </r>
    <r>
      <rPr>
        <b/>
        <vertAlign val="superscript"/>
        <sz val="8"/>
        <color rgb="FF000000"/>
        <rFont val="Arial"/>
      </rPr>
      <t>21</t>
    </r>
  </si>
  <si>
    <t xml:space="preserve">To demonstrate our contribution to the socio-economic health of the areas where we operate. </t>
  </si>
  <si>
    <t xml:space="preserve">For information on how we calculate our total economic contribution refer to the BHP Economic Contribution Report 2025, available at bhp.com. </t>
  </si>
  <si>
    <r>
      <t>US$ 46.8 billion Total economic contribution</t>
    </r>
    <r>
      <rPr>
        <vertAlign val="superscript"/>
        <sz val="8"/>
        <rFont val="Arial"/>
        <family val="2"/>
      </rPr>
      <t>21</t>
    </r>
    <r>
      <rPr>
        <sz val="8"/>
        <rFont val="Arial"/>
        <family val="2"/>
      </rPr>
      <t xml:space="preserve">
For more information refer to the Economic Contribution Report 2025, available at bhp.com.</t>
    </r>
  </si>
  <si>
    <r>
      <rPr>
        <b/>
        <sz val="8"/>
        <color rgb="FFF36821"/>
        <rFont val="Arial"/>
      </rPr>
      <t>Metric:</t>
    </r>
    <r>
      <rPr>
        <b/>
        <sz val="8"/>
        <color rgb="FF000000"/>
        <rFont val="Arial"/>
      </rPr>
      <t xml:space="preserve"> # Education and skills programs supported.</t>
    </r>
    <r>
      <rPr>
        <b/>
        <vertAlign val="superscript"/>
        <sz val="8"/>
        <color rgb="FF000000"/>
        <rFont val="Arial"/>
      </rPr>
      <t>22</t>
    </r>
  </si>
  <si>
    <t xml:space="preserve">Not applicable – new metric added from FY2026. 
Across our operated assets, education and skills programs are consistent opportunities prioritised by communities for partnership and investment. In FY2026, we will begin to disclose more information regarding these programs and their outcomes at a community level. </t>
  </si>
  <si>
    <t xml:space="preserve">Not applicable – new metric added from FY2026. </t>
  </si>
  <si>
    <t>New metric added from FY2026.</t>
  </si>
  <si>
    <r>
      <rPr>
        <b/>
        <sz val="8"/>
        <color rgb="FFEB5F0A"/>
        <rFont val="Arial"/>
        <family val="2"/>
      </rPr>
      <t>Milestone FY2025</t>
    </r>
    <r>
      <rPr>
        <b/>
        <sz val="8"/>
        <color theme="3"/>
        <rFont val="Arial"/>
        <family val="2"/>
      </rPr>
      <t xml:space="preserve">: </t>
    </r>
    <r>
      <rPr>
        <b/>
        <sz val="8"/>
        <rFont val="Arial"/>
        <family val="2"/>
      </rPr>
      <t xml:space="preserve">Co-creation further embedded in internal practice. </t>
    </r>
  </si>
  <si>
    <t xml:space="preserve">To ensure we continue to take co-creation approaches with stakeholders and partners where appropriate beyond 2030, we must more clearly embed co-creation in our ways of working and culture. </t>
  </si>
  <si>
    <t xml:space="preserve">Co-creation as a practice will be reflected in our evidenced approach and we will seek to enhance understanding and capability for teams where co-creation may be beneficial. </t>
  </si>
  <si>
    <r>
      <t xml:space="preserve">This short-term milestone is considered complete. As our understanding of co-creation has grown, we see that it is a methodology that can be applicable to all pillars of our social value framework. Going forward, our metrics for the </t>
    </r>
    <r>
      <rPr>
        <i/>
        <sz val="8"/>
        <rFont val="Arial"/>
        <family val="2"/>
      </rPr>
      <t>Thriving empowered communities</t>
    </r>
    <r>
      <rPr>
        <sz val="8"/>
        <rFont val="Arial"/>
        <family val="2"/>
      </rPr>
      <t xml:space="preserve"> pillar will shift to focus on the measurable outcomes of community programs from FY2026–FY2030, while co-creation as a concept will be applied to the full framework. To support this transition, we developed an internal co-creation resource hub and held a global co-creation masterclass training series for a cross section of employees. The series was designed to enhance co-creation awareness and capability across our social value themes and will be advanced further in FY2026. </t>
    </r>
  </si>
  <si>
    <r>
      <rPr>
        <b/>
        <sz val="8"/>
        <color rgb="FFEB5F0A"/>
        <rFont val="Arial"/>
      </rPr>
      <t xml:space="preserve">Milestone FY2026: </t>
    </r>
    <r>
      <rPr>
        <b/>
        <sz val="8"/>
        <color rgb="FF000000"/>
        <rFont val="Arial"/>
      </rPr>
      <t>Develop and implement training and tools on community co-creation.</t>
    </r>
  </si>
  <si>
    <r>
      <t xml:space="preserve">As our understanding of co-creation has grown, we see that it is a methodology that can be applicable to all pillars of our social value framework. Going forward, our metrics for the </t>
    </r>
    <r>
      <rPr>
        <i/>
        <sz val="8"/>
        <rFont val="Arial"/>
        <family val="2"/>
      </rPr>
      <t>Thriving and empowered communities</t>
    </r>
    <r>
      <rPr>
        <sz val="8"/>
        <rFont val="Arial"/>
        <family val="2"/>
      </rPr>
      <t xml:space="preserve"> pillar will shift to focus on the measurable outcomes of community programs from FY2026–FY2030, while co-creation as a concept will be applied to the full framework. To support this transition, we developed an internal co-creation resource hub and held a global co-creation masterclass training series for a cross section of employees. The series was designed to enhance co-creation awareness and capability across our social value themes and will be advanced further in FY2026. </t>
    </r>
  </si>
  <si>
    <t xml:space="preserve">Not applicable – new milestone added from FY2026. </t>
  </si>
  <si>
    <r>
      <rPr>
        <b/>
        <sz val="8"/>
        <color rgb="FFFFFFFF"/>
        <rFont val="Arial"/>
        <family val="2"/>
      </rPr>
      <t xml:space="preserve">Responsible supply chains
</t>
    </r>
    <r>
      <rPr>
        <sz val="8"/>
        <color rgb="FFFFFFFF"/>
        <rFont val="Arial"/>
        <family val="2"/>
      </rPr>
      <t xml:space="preserve">
Together with our partners, we create sustainable, ethical and transparent supply chains.</t>
    </r>
  </si>
  <si>
    <r>
      <rPr>
        <b/>
        <sz val="8"/>
        <color rgb="FFF36821"/>
        <rFont val="Arial"/>
      </rPr>
      <t>Metric:</t>
    </r>
    <r>
      <rPr>
        <b/>
        <sz val="8"/>
        <color rgb="FF000000"/>
        <rFont val="Arial"/>
      </rPr>
      <t xml:space="preserve"> Customer Net Promoter Score (NPS).</t>
    </r>
    <r>
      <rPr>
        <b/>
        <vertAlign val="superscript"/>
        <sz val="8"/>
        <color rgb="FF000000"/>
        <rFont val="Arial"/>
      </rPr>
      <t>23</t>
    </r>
  </si>
  <si>
    <t>The Net Promoter Score (NPS) is a measure of customer loyalty, measured through a question in our annual NPS survey relating to the willingness of our customers to recommend BHP to others.</t>
  </si>
  <si>
    <t xml:space="preserve">The Net Promoter Score (NPS) is a measure of customer loyalty. NPS is measured through the question, 'How likely are you to recommend BHP to a friend or colleague?' and customers answer with a rating between 1 (not at all likely) and 10 (very likely). Based on their responses, they are classified into three categories:
1) Promoters (score of 9 or 10) are typically loyal and enthusiastic customers
2) Passives (score of 7 or 8) are satisfied customers but are not happy enough to be considered promoter
3) Detractors (score between 1 and 6) are unhappy customers who are unlikely to buy from you again and may even dissuade others from buying from you.
The final NPS of the organisation is calculated using the following formula: % Promoters – % Detractors. Passives are not used to generate the score as they are deemed neutral. 
To conduct the survey, BHP selects customers across various regions and business units. Selected customers receive an invitation email from an external survey vendor containing a personalised link to the online survey platform for them to respond to the survey. 
We consider this metric to be on track if we are meeting our internal targets to be between above Q1 (Top 25%) to above D1 (Top 10%) in all effectiveness and efficiency measures dependant on the specific metric, as independently determined by third-party experts. We seek third-party expertise on global benchmarking NPS standards so we can gauge whether our NPS results are in alignment with other leading global organisations (across all industries – not just the resources industry).
</t>
  </si>
  <si>
    <t>The NPS survey is conducted every two years, resulting in no update to the data in FY2025. Accordingly, this metric is rated as 'data not available'. This metric will not be reported on from FY2026 in the Annual Report social value scorecard.</t>
  </si>
  <si>
    <r>
      <t>Measurement and reporting to date has shown that the original metric (net promoter score) will not be the best indicator of progress towards our 2030 goal. In FY2026, we plan to adopt a new metric of tracking the [X%] of producing BHP operated assets assessed with external verification against a credible responsible production and sourcing standard.</t>
    </r>
    <r>
      <rPr>
        <vertAlign val="superscript"/>
        <sz val="8"/>
        <rFont val="Arial"/>
        <family val="2"/>
      </rPr>
      <t>24</t>
    </r>
    <r>
      <rPr>
        <sz val="8"/>
        <rFont val="Arial"/>
        <family val="2"/>
      </rPr>
      <t xml:space="preserve"> 
</t>
    </r>
  </si>
  <si>
    <r>
      <rPr>
        <b/>
        <sz val="8"/>
        <color rgb="FFF36821"/>
        <rFont val="Arial"/>
      </rPr>
      <t>Metric:</t>
    </r>
    <r>
      <rPr>
        <b/>
        <sz val="8"/>
        <color rgb="FF44546A"/>
        <rFont val="Arial"/>
      </rPr>
      <t xml:space="preserve"> </t>
    </r>
    <r>
      <rPr>
        <b/>
        <sz val="8"/>
        <color rgb="FF000000"/>
        <rFont val="Arial"/>
      </rPr>
      <t>Supplier Net Promoter Score (NPS).</t>
    </r>
    <r>
      <rPr>
        <b/>
        <vertAlign val="superscript"/>
        <sz val="8"/>
        <color rgb="FF000000"/>
        <rFont val="Arial"/>
      </rPr>
      <t>23</t>
    </r>
  </si>
  <si>
    <t>The Net Promoter Score (NPS) is a measure of our suppliers' level of satisfaction with BHP, measured through a question in our annual NPS survey relating to the willingness of our suppliers to recommend BHP to others.</t>
  </si>
  <si>
    <t xml:space="preserve">The Net Promoter Score (NPS) is measured based on a supplier’s response to the question 'How likely are you to recommend BHP to a friend or colleague?'
Respondents answer with a rating between 1 (not at all likely) and 10 (extremely likely). Based on their responses, they are classified into three categories:
-	Promoters (score of 9 or 10)
-	Passives (scores of 7 or 8)
-	Detractors (scores from 1 to 6)
The final NPS of the organisation is calculated using the following formula: % Promoters – % Detractors. Passives are not used to generate the score as they are deemed neutral. 
We consider this metric to be on track if we are meeting our internal targets to be between above Q1 (Top 25%) to above D1 (Top 10%) in all effectiveness and efficiency measures dependant on the specific metric, as independently determined by third-party experts. We seek third-party expertise on global benchmarking NPS standards so we can gauge whether our NPS results are in alignment with other leading global organisations (across all industries – not just the resources industry).
</t>
  </si>
  <si>
    <r>
      <t xml:space="preserve">Measurement and reporting to date has shown that the original metrics (net promoter score) will not be the best indicator of progress towards our 2030 goal. In FY2026 we plan to measure the number of verification and assurance activities conducted by third parties in relation to BHP’s </t>
    </r>
    <r>
      <rPr>
        <sz val="8"/>
        <rFont val="Arial"/>
        <family val="2"/>
      </rPr>
      <t>ethical trade audit program</t>
    </r>
    <r>
      <rPr>
        <vertAlign val="superscript"/>
        <sz val="8"/>
        <rFont val="Arial"/>
        <family val="2"/>
      </rPr>
      <t>25</t>
    </r>
    <r>
      <rPr>
        <sz val="8"/>
        <rFont val="Arial"/>
        <family val="2"/>
      </rPr>
      <t>and the number of suppliers participating in BHP’s pilot impact project.</t>
    </r>
    <r>
      <rPr>
        <vertAlign val="superscript"/>
        <sz val="8"/>
        <rFont val="Arial"/>
        <family val="2"/>
      </rPr>
      <t>26</t>
    </r>
    <r>
      <rPr>
        <sz val="8"/>
        <color rgb="FF000000"/>
        <rFont val="Arial"/>
        <family val="2"/>
      </rPr>
      <t xml:space="preserve">
</t>
    </r>
    <r>
      <rPr>
        <sz val="8"/>
        <rFont val="Arial"/>
        <family val="2"/>
      </rPr>
      <t xml:space="preserve">
Note that we also plan to adopt a new metric of tracking the [%]</t>
    </r>
    <r>
      <rPr>
        <sz val="8"/>
        <color rgb="FF000000"/>
        <rFont val="Arial"/>
        <family val="2"/>
      </rPr>
      <t xml:space="preserve"> of producing BHP operated assets assessed with external verification against a credible responsible production and sourcing standard.</t>
    </r>
  </si>
  <si>
    <r>
      <rPr>
        <b/>
        <sz val="8"/>
        <color rgb="FFF36821"/>
        <rFont val="Arial"/>
      </rPr>
      <t>Metric:</t>
    </r>
    <r>
      <rPr>
        <b/>
        <sz val="8"/>
        <color rgb="FF44546A"/>
        <rFont val="Arial"/>
      </rPr>
      <t xml:space="preserve"> % </t>
    </r>
    <r>
      <rPr>
        <b/>
        <sz val="8"/>
        <color rgb="FF000000"/>
        <rFont val="Arial"/>
      </rPr>
      <t>of producing BHP operated assets assessed with external verification against a credible responsible production and sourcing standard.</t>
    </r>
    <r>
      <rPr>
        <b/>
        <vertAlign val="superscript"/>
        <sz val="8"/>
        <color rgb="FF000000"/>
        <rFont val="Arial"/>
      </rPr>
      <t>24</t>
    </r>
  </si>
  <si>
    <r>
      <t xml:space="preserve">Credible external responsible production and sourcing standards span a broad set of environmental, social and governance performance criteria. External verification against such standards promotes objectivity and transparency of the performance of sustainability management systems in a manner aligned to our  </t>
    </r>
    <r>
      <rPr>
        <i/>
        <sz val="8"/>
        <rFont val="Arial"/>
        <family val="2"/>
      </rPr>
      <t>Responsible supply chains</t>
    </r>
    <r>
      <rPr>
        <sz val="8"/>
        <rFont val="Arial"/>
        <family val="2"/>
      </rPr>
      <t xml:space="preserve"> goal.</t>
    </r>
  </si>
  <si>
    <t>The percentage of producing BHP operating assets assessed with external verification against a credible responsible production and sourcing standard. Credible standards that span production and sourcing currently include The Copper Mark's Criteria Guide, Towards Sustainable Mining (TSM) Protocols &amp; Frameworks under the Minerals Council of Australia (MCA) and Mining Association of Canada (MAC), and the International Council for Mining and Metals (ICMM).</t>
  </si>
  <si>
    <r>
      <rPr>
        <b/>
        <sz val="8"/>
        <color rgb="FFF36821"/>
        <rFont val="Arial"/>
      </rPr>
      <t>Metric:</t>
    </r>
    <r>
      <rPr>
        <b/>
        <sz val="8"/>
        <color rgb="FF000000"/>
        <rFont val="Arial"/>
      </rPr>
      <t xml:space="preserve"> # number of verification and assurance activities conducted by third parties in relation to BHP’s ethical trade audit program.</t>
    </r>
    <r>
      <rPr>
        <b/>
        <vertAlign val="superscript"/>
        <sz val="8"/>
        <color rgb="FF000000"/>
        <rFont val="Arial"/>
      </rPr>
      <t>25</t>
    </r>
  </si>
  <si>
    <t>The third-party verification and assurance activities that form part our ethical trade audit program enable us to continuously improve our visibility over modern slavery risk in our supply chain to support more sustainable, ethical and transparent supply chains. These activities include on-site audits undertaken by third parties, as well as review of supplier-provided third-party audit materials. The issues we identify through these activities inform our engagement with suppliers on modern slavery and the actions we take to address modern slavery risk in our supply chains more broadly.</t>
  </si>
  <si>
    <t>The number of verification and assurance activities conducted by third parties in relation to BHP’s ethical trade audit program will depend on the number of appropriate suppliers and manufacturing sites identified.</t>
  </si>
  <si>
    <r>
      <rPr>
        <b/>
        <sz val="8"/>
        <color rgb="FFF36821"/>
        <rFont val="Arial"/>
      </rPr>
      <t>Metric:</t>
    </r>
    <r>
      <rPr>
        <b/>
        <sz val="8"/>
        <color rgb="FF44546A"/>
        <rFont val="Arial"/>
      </rPr>
      <t xml:space="preserve"> </t>
    </r>
    <r>
      <rPr>
        <b/>
        <sz val="8"/>
        <color rgb="FF000000"/>
        <rFont val="Arial"/>
      </rPr>
      <t># suppliers participating in BHP’s pilot impact project.</t>
    </r>
    <r>
      <rPr>
        <b/>
        <vertAlign val="superscript"/>
        <sz val="8"/>
        <color rgb="FF000000"/>
        <rFont val="Arial"/>
      </rPr>
      <t>26</t>
    </r>
  </si>
  <si>
    <t>The pilot impact project is intended to enable participating BHP suppliers to implement labour monitoring and ethical recruitment programs delivered by our NGO partner, the Issara Institute, at their manufacturing sites in Southeast Asia at no cost to them. By promoting responsible recruitment and improving labour monitoring, worker voice and access to grievance mechanisms, the pilot project builds on our existing supplier audit program and supports continuous improvement in creating sustainable, ethical and transparent supply chains.</t>
  </si>
  <si>
    <t xml:space="preserve">The number of suppliers participating in pilot projects will depend on the number of appropriate suppliers and manufacturing sites identified. </t>
  </si>
  <si>
    <r>
      <rPr>
        <b/>
        <sz val="8"/>
        <color rgb="FFEB5F0A"/>
        <rFont val="Arial"/>
      </rPr>
      <t xml:space="preserve">Milestone FY2025: </t>
    </r>
    <r>
      <rPr>
        <b/>
        <sz val="8"/>
        <color rgb="FF000000"/>
        <rFont val="Arial"/>
      </rPr>
      <t>Engage with suppliers through our audit program to monitor implementation of corrective actions plans, where required.</t>
    </r>
  </si>
  <si>
    <t>Monitoring and verification are fundamental for continuous improvement towards transparent and ethical supply chains. Partnering with our suppliers and external auditors to ensure identified issues are effectively remediated bolsters our business relationships by embedding social value in our interactions.</t>
  </si>
  <si>
    <t>Each audit has a corrective action plan, where required, with agreed actions and timelines to close, which BHP monitors.</t>
  </si>
  <si>
    <t>This short-term milestone is considered complete.
For more information refer to the Modern Slavery Statement 2025 available at http://bhp.com/MSS2025.</t>
  </si>
  <si>
    <r>
      <t>Milestone FY2025:</t>
    </r>
    <r>
      <rPr>
        <b/>
        <sz val="8"/>
        <rFont val="Arial"/>
        <family val="2"/>
      </rPr>
      <t xml:space="preserve"> Implement NGO partnerships to build increased reach and capabilities in BHP’s Ethical Supply Chain and Transparency program</t>
    </r>
    <r>
      <rPr>
        <b/>
        <sz val="8"/>
        <color rgb="FFEB5F0A"/>
        <rFont val="Arial"/>
        <family val="2"/>
      </rPr>
      <t>.</t>
    </r>
  </si>
  <si>
    <t xml:space="preserve">The relevant NGOs have been selected based on their respective expertise and platforms for supporting capacity building in supply chains for managing and responding to modern slavery risks, that are highly variable across the globe. Leveraging and facilitating access to this support will help to ensure that interventions are applicable to the specific harm identified. </t>
  </si>
  <si>
    <t>Co-delivered interventions vary depending on their respective focus (e.g. BHP staff training or vendor engagement). Each will be designed and implemented so that they can be assessed against the identified gaps they seek to address: e.g. improved skill/knowledge, increased access to tools and resources.</t>
  </si>
  <si>
    <r>
      <t xml:space="preserve">This short-term </t>
    </r>
    <r>
      <rPr>
        <sz val="8"/>
        <rFont val="Arial"/>
        <family val="2"/>
      </rPr>
      <t xml:space="preserve">milestone is considered improved when compared to our FY2024 performance. For more information refer to the BHP </t>
    </r>
    <r>
      <rPr>
        <sz val="8"/>
        <color theme="1"/>
        <rFont val="Arial"/>
        <family val="2"/>
      </rPr>
      <t>Modern Slavery Statement 2025</t>
    </r>
    <r>
      <rPr>
        <sz val="8"/>
        <rFont val="Arial"/>
        <family val="2"/>
      </rPr>
      <t xml:space="preserve"> available at http://bhp.com/MSS2025.</t>
    </r>
  </si>
  <si>
    <r>
      <rPr>
        <b/>
        <sz val="8"/>
        <color rgb="FFEB5F0A"/>
        <rFont val="Arial"/>
      </rPr>
      <t xml:space="preserve">Milestone FY2026: </t>
    </r>
    <r>
      <rPr>
        <b/>
        <sz val="8"/>
        <color rgb="FF000000"/>
        <rFont val="Arial"/>
      </rPr>
      <t>All in-scope BHP operated assets assessed and complete external verification against the relevant Towards Sustainable Mining (TSM) Protocols.</t>
    </r>
    <r>
      <rPr>
        <b/>
        <vertAlign val="superscript"/>
        <sz val="8"/>
        <color rgb="FF000000"/>
        <rFont val="Arial"/>
      </rPr>
      <t>27</t>
    </r>
  </si>
  <si>
    <t>As a member of the Minerals Council of Australia and Mining Association of Canada, BHP has committed to the implementation of the Towards Sustainable Mining (TSM) Standard for all in-scope operated assets. TSM provides a globally recognised framework for assessing and improving performance in areas such as community engagement, environmental stewardship, and safety. This supports our commitment to continuous improvement and transparent sustainability reporting.</t>
  </si>
  <si>
    <t xml:space="preserve">Confirm all in-scope BHP operated assets that are currently operating have completed self-assessments against the relevant Towards Sustainable Mining (TSM) Protocols (with the exception of NSWEC, Western Australia Nickel and the former OZ Minerals assets), and have had these self-assessments independently verified by an external assurance provider.
</t>
  </si>
  <si>
    <r>
      <rPr>
        <b/>
        <sz val="8.5"/>
        <color rgb="FF000000"/>
        <rFont val="Arial"/>
        <family val="2"/>
      </rPr>
      <t xml:space="preserve">Footnotes </t>
    </r>
    <r>
      <rPr>
        <b/>
        <sz val="8.5"/>
        <color rgb="FFFF0000"/>
        <rFont val="Arial"/>
        <family val="2"/>
      </rPr>
      <t xml:space="preserve"> </t>
    </r>
  </si>
  <si>
    <t xml:space="preserve">1. With widespread adoption expected post 2030. </t>
  </si>
  <si>
    <t xml:space="preserve">2. For the definition of the terms used to express these positions, including ‘target’, ‘goal’, ‘net zero’, ‘carbon neutral’ and ‘operational GHG emissions’ refer to Additional information 10.4. For more information on the essential definitions, assumptions and adjustments for our targets and goals refer to Climate-related metrics, targets and goals refer to the BHP Annual Report OFR 9.8.   </t>
  </si>
  <si>
    <t xml:space="preserve">3. Baseline year and performance data adjusted; for the adjustments we make, refer to Climate-related metrics, targets and goals in the BHP Annual Report OFR 9.8. </t>
  </si>
  <si>
    <t xml:space="preserve">4. CY2008 was selected as the baseline year for this goal to align with the base year for the International Maritime Organisation’s CY2030 emission intensity goal and its corresponding reasoning and strategy. Baseline and performance data have been adjusted to only include voyages associated with the transportation of commodities currently in BHP’s portfolio due to the data availability challenges of adjusting by asset or operation for CY2008 and subsequent year data. GHG emissions intensity calculations currently include the transportation of copper, iron ore, steelmaking coal, energy coal, molybdenum, uranium and nickel. </t>
  </si>
  <si>
    <t xml:space="preserve">5.  Excluding in-kind contributions. </t>
  </si>
  <si>
    <t xml:space="preserve">6. Nature-positive is defined by the TNFD Glossary version 1.0 as ‘A high-level goal and concept describing a future state of nature (e.g. biodiversity, ecosystem services and natural capital) which is greater than the current state’. We understand it to include land and water management practices that halt and reverse nature loss – that is, supporting healthy, functioning ecosystems. We are monitoring the evolving external nature landscape, including developments in nature frameworks, standards and methodologies and in definition of the global nature ambition. </t>
  </si>
  <si>
    <t xml:space="preserve">7. Excluding areas we hold under greenfield exploration licences (or equivalent tenements), which are outside the area of influence of our existing mine operations. 30 per cent will be calculated based on the areas of land and water that we steward at the end of FY2030. </t>
  </si>
  <si>
    <t>8. Area under stewardship that has a formal management plan that includes conservation, restoration or regenerative practices. 1.54 per cent is calculated based on the areas of land and water that we stewarded at 30 June 2025, as per footnote 7.</t>
  </si>
  <si>
    <t xml:space="preserve">9. Natural capital accounts are a way to measure the amount, condition and value of environmental assets in a given area. They help describe changes in ecosystems and how these impact wellbeing and economies.   </t>
  </si>
  <si>
    <t>10. For more information regarding the BHP Healthy environment goal roadmap refer to the BHP Annual Report OFR 9.9.</t>
  </si>
  <si>
    <t xml:space="preserve">11. Point in time data at 30 June 2025.   </t>
  </si>
  <si>
    <t>12. 9.0 per cent refers to Indigenous employee participation at Minerals Australia operations. Total Indigenous employee participation in Australia, including non-operational roles, was 8.2 per cent at 30 June 2025. </t>
  </si>
  <si>
    <t xml:space="preserve">13. 17.8 per cent refers to Indigenous employee participation at the Jansen potash project and operation in Canada. </t>
  </si>
  <si>
    <t xml:space="preserve">14. 10.5 per cent refers to Indigenous employee participation at Minerals Americas operations in Chile.   </t>
  </si>
  <si>
    <t>15. We have published regional Indigenous Peoples Plans in Australia and Canada and data is available to report on progress in FY2025. We are still developing our regional Indigenous Peoples Plan for Chile. For more information refer to the BHP Annual Report OFR 9.12.</t>
  </si>
  <si>
    <t xml:space="preserve">16. The relationship health assessment is intended to be conducted every three years. Indigenous partners who participated in the relationship health assessment project in FY2024 considered and provided feedback on social, cultural and commercial aspects of their relationship with BHP and provided a rating on the present health of their relationship with BHP, which was reported in our FY2024 social value scorecard. We plan to report again against this metric in FY2027.  </t>
  </si>
  <si>
    <t>17. Cultural diversity in our workforce will be measured based on our substantive progress towards reflecting the cultural diversity of the societies where we operate.</t>
  </si>
  <si>
    <t xml:space="preserve">18. High-potential injury frequency rate is the number of employee and contractor high potential injuries per 1 million hours worked and is measured by year-on-year improvement. </t>
  </si>
  <si>
    <r>
      <rPr>
        <sz val="8"/>
        <color rgb="FF000000"/>
        <rFont val="Arial"/>
      </rPr>
      <t xml:space="preserve">19. Metric will not be reported from FY2026. For FY2026 to FY2030, key metrics for the </t>
    </r>
    <r>
      <rPr>
        <i/>
        <sz val="8"/>
        <color rgb="FF000000"/>
        <rFont val="Arial"/>
      </rPr>
      <t>Thriving, empowered communities</t>
    </r>
    <r>
      <rPr>
        <sz val="8"/>
        <color rgb="FF000000"/>
        <rFont val="Arial"/>
      </rPr>
      <t xml:space="preserve"> pillar will shift to focus on the measurable outcomes of co-created community programs, while co-creation and co-design (terms which we use interchangeably) as a concept will continue to apply where appropriate across the full framework. </t>
    </r>
  </si>
  <si>
    <t xml:space="preserve">20. Co-design requires meaningful engagement and contribution to the plan from a variety of interested stakeholders. For an overview of our approach to co-design and co-creation (terms which we use interchangeably) refer to the BHP Annual Report OFR  9.12.   </t>
  </si>
  <si>
    <t xml:space="preserve">21. This includes contribution to suppliers, wages and benefits for employees, dividends, taxes, royalties and other payments to governments and voluntary social investment. For more information refer to the BHP Economic Contribution Report 2025 available at bhp.com/ECR2025.   </t>
  </si>
  <si>
    <t xml:space="preserve">22. Community programs that benefit local communities that host our activities. For education and skills programs, some program participants may join the BHP workforce on completion of the program.  </t>
  </si>
  <si>
    <t xml:space="preserve">23. Net Promoter Scores (NPS) show respective feedback from our customers and suppliers and measure the willingness of our customers/suppliers to recommend BHP to others. NPS is used as a proxy for gauging overall satisfaction. The NPS survey is conducted every two years and therefore there is no update to the data in FY2025. This metric will not be reported on from FY2026 in this social value scorecard. We intend to publish data from the next NPS survey in the BHP ESG Standards and Databook 2026. </t>
  </si>
  <si>
    <t xml:space="preserve">24. A credible responsible production and sourcing standard refers to one that is internationally recognised spanning multiple regions as outlined in the BHP Annual Report OFR 9.13. </t>
  </si>
  <si>
    <t>25. BHP’s ethical trade audit program is managed as part of our broader Ethical Supply Chain and Transparency Framework. For more information on this framework and associated activities, including baseline data, refer to the BHP Modern Slavery Statement 2025 available at http://bhp.com/MSS2025.</t>
  </si>
  <si>
    <t xml:space="preserve">26. The pilot impact project involves partnering with an NGO to deliver programs within our supply network designed to promote responsible recruitment and improve labour monitoring, worker voice and access to grievance mechanisms.  </t>
  </si>
  <si>
    <t xml:space="preserve">27. ‘In scope’ BHP operated assets refer specifically to Australian assets as defined under the Minerals Council of Australia (MCA) membership commitment. For more information refer to the MCA Membership Commitment available at minerals.org.au. </t>
  </si>
  <si>
    <t>Sustainability Accounting Standards Board (SASB) index</t>
  </si>
  <si>
    <t>Industry standard: Metals and Mining</t>
  </si>
  <si>
    <t>Topic</t>
  </si>
  <si>
    <t>Code</t>
  </si>
  <si>
    <t>Accounting metric</t>
  </si>
  <si>
    <t>BHP response</t>
  </si>
  <si>
    <t>Greenhouse gas emissions</t>
  </si>
  <si>
    <t>EM-MM-110a.1</t>
  </si>
  <si>
    <r>
      <t xml:space="preserve">Gross global Scope 1 emissions, percentage covered under emissions-limiting regulations
</t>
    </r>
    <r>
      <rPr>
        <i/>
        <sz val="8"/>
        <color rgb="FF000000"/>
        <rFont val="Arial"/>
        <family val="2"/>
      </rPr>
      <t>The entity shall disclose its gross global Scope 1 greenhouse gas (GHG) emissions to the atmosphere of the seven GHGs covered under the Kyoto Protocol—carbon dioxide (CO</t>
    </r>
    <r>
      <rPr>
        <i/>
        <vertAlign val="subscript"/>
        <sz val="8"/>
        <color rgb="FF000000"/>
        <rFont val="Arial"/>
        <family val="2"/>
      </rPr>
      <t>2</t>
    </r>
    <r>
      <rPr>
        <i/>
        <sz val="8"/>
        <color rgb="FF000000"/>
        <rFont val="Arial"/>
        <family val="2"/>
      </rPr>
      <t>), methane (CH</t>
    </r>
    <r>
      <rPr>
        <i/>
        <vertAlign val="subscript"/>
        <sz val="8"/>
        <color rgb="FF000000"/>
        <rFont val="Arial"/>
        <family val="2"/>
      </rPr>
      <t>4</t>
    </r>
    <r>
      <rPr>
        <i/>
        <sz val="8"/>
        <color rgb="FF000000"/>
        <rFont val="Arial"/>
        <family val="2"/>
      </rPr>
      <t>), nitrous oxide (N</t>
    </r>
    <r>
      <rPr>
        <i/>
        <vertAlign val="subscript"/>
        <sz val="8"/>
        <color rgb="FF000000"/>
        <rFont val="Arial"/>
        <family val="2"/>
      </rPr>
      <t>2</t>
    </r>
    <r>
      <rPr>
        <i/>
        <sz val="8"/>
        <color rgb="FF000000"/>
        <rFont val="Arial"/>
        <family val="2"/>
      </rPr>
      <t>O), hydrofluorocarbons (HFCs), perfluorocarbons (PFCs), sulphur hexafluoride (SF</t>
    </r>
    <r>
      <rPr>
        <i/>
        <vertAlign val="subscript"/>
        <sz val="8"/>
        <color rgb="FF000000"/>
        <rFont val="Arial"/>
        <family val="2"/>
      </rPr>
      <t>6</t>
    </r>
    <r>
      <rPr>
        <i/>
        <sz val="8"/>
        <color rgb="FF000000"/>
        <rFont val="Arial"/>
        <family val="2"/>
      </rPr>
      <t>), and nitrogen trifluoride (NF</t>
    </r>
    <r>
      <rPr>
        <i/>
        <vertAlign val="subscript"/>
        <sz val="8"/>
        <color rgb="FF000000"/>
        <rFont val="Arial"/>
        <family val="2"/>
      </rPr>
      <t>3</t>
    </r>
    <r>
      <rPr>
        <i/>
        <sz val="8"/>
        <color rgb="FF000000"/>
        <rFont val="Arial"/>
        <family val="2"/>
      </rPr>
      <t>).</t>
    </r>
    <r>
      <rPr>
        <i/>
        <sz val="8"/>
        <rFont val="Arial"/>
        <family val="2"/>
      </rPr>
      <t xml:space="preserve">
The entity shall disclose the percentage of its gross global Scope 1 GHG emissions covered under an emissions limiting regulation or programme intended to limit or reduce emissions directly, such as cap-and-trade schemes, carbon tax/fee systems, and other emissions control (for example, command-and-control approach) and permit based mechanisms.</t>
    </r>
    <r>
      <rPr>
        <i/>
        <sz val="8"/>
        <color rgb="FF000000"/>
        <rFont val="Arial"/>
        <family val="2"/>
      </rPr>
      <t xml:space="preserve">
</t>
    </r>
  </si>
  <si>
    <r>
      <rPr>
        <sz val="8"/>
        <color rgb="FF000000"/>
        <rFont val="Arial"/>
      </rPr>
      <t>See Energy and GHG emission tab in this Databook.
BHP GHG Emissions Calculation Methodology 202</t>
    </r>
    <r>
      <rPr>
        <sz val="8"/>
        <color theme="1"/>
        <rFont val="Arial"/>
        <family val="2"/>
      </rPr>
      <t>5,</t>
    </r>
    <r>
      <rPr>
        <sz val="8"/>
        <color rgb="FF000000"/>
        <rFont val="Arial"/>
      </rPr>
      <t xml:space="preserve"> available at bhp.com/sustainability.
</t>
    </r>
    <r>
      <rPr>
        <sz val="8"/>
        <color rgb="FFFF0000"/>
        <rFont val="Arial"/>
      </rPr>
      <t xml:space="preserve">
</t>
    </r>
    <r>
      <rPr>
        <sz val="8"/>
        <color rgb="FF000000"/>
        <rFont val="Arial"/>
      </rPr>
      <t>Scope 1 emissions from BHP’s facilities covered by the Safeguard Mechanism administered by the Clean Energy Regulator in Australia and the distillate and gasoline GHG emissions from turbine boilers at the cathode plant at Escondida covered by the Green Tax legislation in Chile.</t>
    </r>
  </si>
  <si>
    <t>EM-MM-110a.2</t>
  </si>
  <si>
    <r>
      <t xml:space="preserve">Discussion of long-term and short-term strategy or plan to manage Scope 1 emissions, emissions reduction targets, and an analysis of performance against those targets
</t>
    </r>
    <r>
      <rPr>
        <i/>
        <sz val="8"/>
        <color rgb="FF000000"/>
        <rFont val="Arial"/>
        <family val="2"/>
      </rPr>
      <t>The entity shall discuss its long- and short-term strategy or plan to manage its Scope 1 greenhouse gas (GHG) emissions.
The entity shall discuss its emission reduction target(s) and analyse its performance against the target(s).
The entity shall discuss the activities and investments required to achieve the plans or targets, and any risks or limiting factors that might affect achievement of the plans or targets. 
The entity shall discuss the scope of its strategies, plans or reduction targets, such as whether they pertain differently to different business units, geographies or emissions sources.
The entity shall discuss whether its strategies, plans, or reduction targets are related to, or associated with, emissions limiting or emissions reporting-based programmes or regulations (for example, the EU Emissions Trading Scheme, Quebec Cap-and-Trade System, California Cap-and-Trade Program), including regional, national, international or sectoral programmes.</t>
    </r>
  </si>
  <si>
    <t>Annual Report 2025 OFR 9.8 Climate change – Operational GHG emission; Climate-related metrics, targets and goals
BHP's strategy to reduce operational GHG emissions considers, but is not primarily driven by, regional and national GHG emissions-limiting and/or GHG emissions reporting-based programs or regulations.</t>
  </si>
  <si>
    <t>Air quality</t>
  </si>
  <si>
    <t>EM-MM-120a.1</t>
  </si>
  <si>
    <r>
      <rPr>
        <sz val="8"/>
        <color rgb="FF000000"/>
        <rFont val="Arial"/>
      </rPr>
      <t xml:space="preserve">Air emissions of the following pollutants: (1) CO, (2) NOx (excluding N2O), (3) SOx, (4) particulate matter (PM10), (5) mercury (Hg), (6) lead (Pb), and (7) volatile organic compounds (VOCs)
</t>
    </r>
    <r>
      <rPr>
        <i/>
        <sz val="8"/>
        <color rgb="FF000000"/>
        <rFont val="Arial"/>
      </rPr>
      <t>The entity shall disclose its emissions of air pollutants, in metric tonnes per pollutant, released into the atmosphere.</t>
    </r>
  </si>
  <si>
    <r>
      <t xml:space="preserve">(2), (3) and (5) See Waste and air emissions tab in this Databook.
(1), (4), (6) and (7) In Australia where required, BHP reports air emissions using site-specific data via publicly available submissions to the National Pollutant Inventory (NPI). Submissions to the NPI cover the air pollutants emissions listed under SASB, as well as additional pollutants that are required by regulatory agencies where BHP operates. Calculations are aligned with the NPI reporting rules and NPI emissions estimation methodology. This data is available to the public at npi.gov.au. </t>
    </r>
    <r>
      <rPr>
        <sz val="8"/>
        <rFont val="Arial"/>
        <family val="2"/>
      </rPr>
      <t xml:space="preserve">
(1), (4) and (7) In Canada where required, BHP reports air emissions via publicly available submissions to the National Pollutant Release Inventory and facility </t>
    </r>
    <r>
      <rPr>
        <sz val="8"/>
        <color theme="1"/>
        <rFont val="Arial"/>
        <family val="2"/>
      </rPr>
      <t xml:space="preserve">reported greenhouse gas data.
Outside of Australia and Canada, BHP reports air emissions according to the relevant regulatory requirements, however this information is not publicly available. 
</t>
    </r>
  </si>
  <si>
    <t>Energy management</t>
  </si>
  <si>
    <t>EM-MM-130a.1</t>
  </si>
  <si>
    <r>
      <rPr>
        <sz val="8"/>
        <color rgb="FF000000"/>
        <rFont val="Arial"/>
      </rPr>
      <t xml:space="preserve">(1) Total energy consumed, (2) percentage grid electricity, and (3) percentage renewable
</t>
    </r>
    <r>
      <rPr>
        <i/>
        <sz val="8"/>
        <color rgb="FF000000"/>
        <rFont val="Arial"/>
      </rPr>
      <t xml:space="preserve">The entity shall disclose (1) the total amount of energy it consumed as an aggregate figure, in gigajoules (GJ).
The entity shall disclose (2) the percentage of energy it consumed that was supplied from grid electricity.
The entity shall disclose (3) the percentage of energy it consumed that is renewable energy.
</t>
    </r>
  </si>
  <si>
    <t>See Energy and GHG tab and Energy and GHG by asset tab in this Databook.
BHP GHG Emissions Calculation Methodology 2025, available at bhp.com/sustainability.</t>
  </si>
  <si>
    <t>Water management</t>
  </si>
  <si>
    <t>EM-MM-140a.1</t>
  </si>
  <si>
    <r>
      <t>(1) Total water withdrawn, (2) total water consumed; percentage of each in regions with High or Extremely High Baseline Water Stress</t>
    </r>
    <r>
      <rPr>
        <i/>
        <sz val="8"/>
        <color rgb="FF000000"/>
        <rFont val="Arial"/>
        <family val="2"/>
      </rPr>
      <t xml:space="preserve">
The entity shall disclose the amount of water, in thousands of cubic metres, withdrawn from all sources.
The entity shall disclose the amount of water, in thousands of cubic metres, consumed in its operations.
The entity shall analyse all its operations for water risks and identify activities that withdraw and consume water in locations with High (40–80%) or Extremely High (&gt;80%) Baseline Water Stress as classified by the World Resources Institute’s (WRI) Water Risk Atlas tool, Aqueduct.
The entity shall list its facilities or operations which are located in areas of High or Extremely High Baseline Water Stress.
The entity shall disclose water withdrawn in locations with High or Extremely High Baseline Water Stress as a percentage of the total water withdrawn.
The entity shall disclose water consumed in locations with High or Extremely High Baseline Water Stress as a percentage of the total water consumed.</t>
    </r>
  </si>
  <si>
    <t xml:space="preserve">Data on withdrawal and consumption volumes can be found in the Water and Water data by asset tabs of this Databook.
This includes data relating to water stress areas, which is assessed using the physical risk rating from the WWF Water Risk filter. Those assets with a high or very high physical risk rating are defined as being located in a ‘water-stressed area’. However, this year no operated assets triggered this threshold, so BHP has determined to maintain FY2024 results for this year’s reporting (Pampa Norte and an individual legacy asset site in the United States), and intends to review the suitability of the WWF Water Risk Filter in FY2026. </t>
  </si>
  <si>
    <t>EM-MM-140a.2</t>
  </si>
  <si>
    <r>
      <rPr>
        <sz val="8"/>
        <color rgb="FF000000"/>
        <rFont val="Arial"/>
        <family val="2"/>
      </rPr>
      <t xml:space="preserve">Number of incidents of non-compliance associated with water quality permits, standards and regulations
</t>
    </r>
    <r>
      <rPr>
        <i/>
        <sz val="8"/>
        <color rgb="FF000000"/>
        <rFont val="Arial"/>
        <family val="2"/>
      </rPr>
      <t>The entity shall disclose the total number of incidents of non-compliance, including violations of a technology-based standard and exceedances of quantity or quality-based standards.</t>
    </r>
  </si>
  <si>
    <t xml:space="preserve">Information can be found in the Ethics and business conduct tab of this Databook and at bhp.com in Water – Water-related legal performance section.
</t>
  </si>
  <si>
    <t>Waste and hazardous materials management</t>
  </si>
  <si>
    <t>EM-MM-150a.4</t>
  </si>
  <si>
    <t>Total weight of non-mineral waste generated</t>
  </si>
  <si>
    <t>BHP currently only reports on our most material waste streams, and does not report against this metric.</t>
  </si>
  <si>
    <t>EM-MM-150a.5</t>
  </si>
  <si>
    <t>Total weight of tailings produced</t>
  </si>
  <si>
    <t xml:space="preserve">191,969 kt </t>
  </si>
  <si>
    <t>EM-MM-150a.6</t>
  </si>
  <si>
    <t xml:space="preserve">Total weight of waste rock generated </t>
  </si>
  <si>
    <t>EM-MM-150a.7</t>
  </si>
  <si>
    <t>Total weight of hazardous waste generated</t>
  </si>
  <si>
    <t>BHP currently only reports on our most material waste streams, which includes Hazardous waste – Mineral total (including tailings). See Waste and air emissions tab in this Databook.</t>
  </si>
  <si>
    <t>EM-MM-150a.8</t>
  </si>
  <si>
    <t>Total weight of hazardous waste recycled</t>
  </si>
  <si>
    <t>EM-MM-150a.9</t>
  </si>
  <si>
    <t>Number of significant incidents associated with hazardous materials and waste management</t>
  </si>
  <si>
    <t>0 significant incidents associated with hazardous materials and waste management occurred in FY2025.</t>
  </si>
  <si>
    <t>EM-MM-150a.10</t>
  </si>
  <si>
    <t>Description of waste and hazardous materials management policies and procedures for active and inactive operations</t>
  </si>
  <si>
    <t>Information can be found at bhp.com on Environment and Tailings storage facilities. 
We also have an internal closure and legacy management standard.</t>
  </si>
  <si>
    <t>Biodiversity impacts</t>
  </si>
  <si>
    <t>EM-MM-160a.1</t>
  </si>
  <si>
    <r>
      <rPr>
        <sz val="8"/>
        <color rgb="FF000000"/>
        <rFont val="Arial"/>
      </rPr>
      <t xml:space="preserve">Description of environmental management policies and practices for active sites
</t>
    </r>
    <r>
      <rPr>
        <i/>
        <sz val="8"/>
        <color rgb="FF000000"/>
        <rFont val="Arial"/>
      </rPr>
      <t xml:space="preserve">The entity shall describe its environmental management plans implemented at active sites.
The entity shall disclose the degree to which its policies and practices are aligned with the IFC's Performance Standards on Environmental and Social Sustainability, 2012, including:
Performance Standard 1 – Assessment and Management of Environmental and Social Risks and Impacts.
Performance Standard 3 – Resource Efficiency and Pollution Prevention.
Performance Standard 4 – Community Health, Safety, and Security.
Performance Standard 6 – Biodiversity Conservation and Sustainable Management of Living Natural Resources.
</t>
    </r>
  </si>
  <si>
    <r>
      <rPr>
        <sz val="8"/>
        <color theme="1"/>
        <rFont val="Arial"/>
        <family val="2"/>
      </rPr>
      <t xml:space="preserve">Information can be found at bhp.com on Environment and Biodiversity and Land; and </t>
    </r>
    <r>
      <rPr>
        <i/>
        <sz val="8"/>
        <color theme="1"/>
        <rFont val="Arial"/>
        <family val="2"/>
      </rPr>
      <t xml:space="preserve">Environment Global Standard.
</t>
    </r>
    <r>
      <rPr>
        <sz val="8"/>
        <color theme="1"/>
        <rFont val="Arial"/>
        <family val="2"/>
      </rPr>
      <t>Our policies and practices are partially aligned with the International Finance Corporation’s (IFC) Performance Standards 1, 3, 4 and 6.</t>
    </r>
  </si>
  <si>
    <t>EM-MM-160a.2</t>
  </si>
  <si>
    <r>
      <rPr>
        <sz val="8"/>
        <color rgb="FF000000"/>
        <rFont val="Arial"/>
      </rPr>
      <t xml:space="preserve">Percentage of mine sites where acid rock drainage is: (1) predicted to occur, (2) actively mitigated, and (3) under treatment or remediation
</t>
    </r>
    <r>
      <rPr>
        <i/>
        <sz val="8"/>
        <color rgb="FF000000"/>
        <rFont val="Arial"/>
      </rPr>
      <t xml:space="preserve">The entity shall disclose the percentage of its mine sites (by annual production output from mines by weight) for which acid-generating seepage into surrounding surface water or groundwater is: (1) predicted to occur, (2) actively mitigated, and (3) under treatment or remediation.
</t>
    </r>
    <r>
      <rPr>
        <sz val="8"/>
        <color rgb="FF000000"/>
        <rFont val="Arial"/>
      </rPr>
      <t xml:space="preserve">
</t>
    </r>
    <r>
      <rPr>
        <i/>
        <sz val="8"/>
        <color rgb="FF000000"/>
        <rFont val="Arial"/>
      </rPr>
      <t>Acid Rock Drainage (ARD) is predicted to occur if computer simulations, chemical evaluations, or acid-base accounting evaluate that ARD is likely to form at the mine site.
ARD is considered actively mitigated if the entity is preventing ARD through methods that include: storing or covering sulphite-bearing minerals to prevent oxidation, flood prevention, mine sealing, mixing of acid-buffering materials with acid-producing materials, and chemical treatment of sulphide wastes (for example, using organic chemicals designed to kill sulphide-oxidizing bacteria).
ARD is considered under treatment or remediation if the acidic water discharged from the mine area is captured and undergoes a wastewater treatment process (whether active or passive).</t>
    </r>
  </si>
  <si>
    <r>
      <t>Acid and Metalliferous Drainage (AMD) mitigation and management requirements are detailed in the BHP minimum mandatory performance requirements, which are applicable to all BHP-operated mine sites. AMD has the potential to occur at 100 per cent of our producing mine sites (based on annual ore production) within our operated assets. Mined waste materials are managed to actively mitigate AMD at 99.4 per cent of our producing mine sites within our operated assets (based on annual ore production tonnes). AMD is not currently treated at any of our producing mines. Refer to the notes below for clarification of this response against the SASB Accounting metrics for this item.
Notes:
· BHP uses the term Acid and Metalliferous Drainage (AMD) rather than Acid Rock Drainage (ARD) and the BHP definition of AMD includes drainage, which is considered as metalliferous without being acidic, i.e. Neutral Metalliferous Drainage (NMD) and Saline Drainage (SD).
· Reflecting BHP’s minimum mandatory performance requirements, the statement above states that AMD has the 'potential' to occur rather than being 'predicted' to occur. This includes all sites with at least one mined waste with the potential to generate AMD, however AMD is not necessarily predicted to occur and/or impact surface water or groundwater at these sites, nor does the ‘potential’ for AMD to occur necessarily mean AMD is actually occurring and so requires treatment.
· Calculations only include mines that ha</t>
    </r>
    <r>
      <rPr>
        <sz val="8"/>
        <rFont val="Arial"/>
        <family val="2"/>
      </rPr>
      <t xml:space="preserve">d production tonnes in FY2025. Production tonnages used in calculations are from the BHP Operational review for the </t>
    </r>
    <r>
      <rPr>
        <sz val="8"/>
        <color rgb="FF000000"/>
        <rFont val="Arial"/>
        <family val="2"/>
      </rPr>
      <t>year end</t>
    </r>
    <r>
      <rPr>
        <sz val="8"/>
        <rFont val="Arial"/>
        <family val="2"/>
      </rPr>
      <t>ed 30 June 2025, published 18 July 2025.</t>
    </r>
    <r>
      <rPr>
        <sz val="8"/>
        <color rgb="FF000000"/>
        <rFont val="Arial"/>
        <family val="2"/>
      </rPr>
      <t xml:space="preserve">
· Copper tonnages include both concentrate plus cathodes where applicable.
· Production tonnes are based on primary production minerals and do not include subsidiary minerals such as gold, silver or uranium.
· Non-operated joint ventures are not included. </t>
    </r>
  </si>
  <si>
    <t>EM-MM-160a.3</t>
  </si>
  <si>
    <r>
      <t xml:space="preserve">Percentage of (1) proved and (2) probable reserves in or near sites with protected conservation status or endangered species habitat
</t>
    </r>
    <r>
      <rPr>
        <i/>
        <sz val="8"/>
        <color rgb="FF000000"/>
        <rFont val="Arial"/>
      </rPr>
      <t xml:space="preserve">The entity shall disclose (1) the percentage, by weight, and grade (in percentage metal content) of its proved reserves in sites with protected conservation status or in endangered species habitat.
The entity shall disclose (2) the percentage, by weight, and grade (in percentage of metal content) of its probable reserves in sites with protected conservation status or endangered species habitat.
</t>
    </r>
  </si>
  <si>
    <r>
      <rPr>
        <sz val="8"/>
        <color rgb="FF000000"/>
        <rFont val="Arial"/>
        <family val="2"/>
      </rPr>
      <t xml:space="preserve">BHP does not report precisely in accordance with this metric.
The Land and biodiversity tab in this Databook provides information on the total number of Designated Protected Areas and Key Biodiversity Areas within BHP's total land owned/managed/leased as at 30 June 2025, plus a 5 km buffer for each operated asset, excluding Exploration.
It also provides information on the number of Critically Endangered, Endangered and Vulnerable species (as classified on the IUCN Red List of Threatened Species, and on National Conservation Lists) that potentially occur within BHP's total land owned/managed/leased as at 30 June 2025, plus a 5 km buffer for each operated asset, excluding Exploration. Where national classifications differ to that utilised by the IUCN, species have been attributed to the category that most closely aligns to their national ranking.
</t>
    </r>
    <r>
      <rPr>
        <sz val="8"/>
        <rFont val="Arial"/>
        <family val="2"/>
      </rPr>
      <t xml:space="preserve">
Information can be found at</t>
    </r>
    <r>
      <rPr>
        <sz val="8"/>
        <color rgb="FF000000"/>
        <rFont val="Arial"/>
        <family val="2"/>
      </rPr>
      <t xml:space="preserve"> bhp.com/sustainability/environment/biodiversity-land.
IUCN Red List species data for this metric were obtained from the Integrated Biodiversity Assessment Tool.</t>
    </r>
  </si>
  <si>
    <t>Security, human rights and rights of Indigenous peoples</t>
  </si>
  <si>
    <t>EM-MM-210a.1</t>
  </si>
  <si>
    <r>
      <rPr>
        <sz val="8"/>
        <color rgb="FF000000"/>
        <rFont val="Arial"/>
      </rPr>
      <t xml:space="preserve">Percentage of (1) proved and (2) probable reserves in or near areas of conflict
</t>
    </r>
    <r>
      <rPr>
        <i/>
        <sz val="8"/>
        <color rgb="FF000000"/>
        <rFont val="Arial"/>
      </rPr>
      <t xml:space="preserve">The entity shall disclose (1) the percentage, by weight, and grade (in percentage metal content) of its proved reserves located in or near areas of active conflict.
The entity shall disclose (2) the percentage, by weight, and grade (in percentage metal content) of its probable reserves located in or near areas of active conflict.
Active conflict is defined according to the Uppsala Conflict Data Program (UCDP) definition.
Reserves shall be considered to be in or near an area of active conflict if they are located in the same country as the active conflict.
</t>
    </r>
  </si>
  <si>
    <t xml:space="preserve">We do not currently report against EM-MM-210a.1.  BHP does not have operated assets or interests in non-operated assets in countries that meet the Uppsala Conflict Data Program’s definition of being in active armed conflict. 
</t>
  </si>
  <si>
    <t>EM-MM-210a.2</t>
  </si>
  <si>
    <r>
      <rPr>
        <sz val="8"/>
        <color rgb="FF000000"/>
        <rFont val="Arial"/>
      </rPr>
      <t xml:space="preserve">Percentage of (1) proved and (2) probable reserves in or near indigenous land
</t>
    </r>
    <r>
      <rPr>
        <i/>
        <sz val="8"/>
        <color rgb="FF000000"/>
        <rFont val="Arial"/>
      </rPr>
      <t xml:space="preserve">The entity shall disclose (1) the percentage, by weight, and grade (in percentage metal content) of its proved reserves located in or near areas considered to be indigenous peoples’ land.
The entity shall disclose (2) the percentage, by weight, and grade (in percentage metal content) of probable reserves located in or near areas that are considered to be indigenous peoples’ land.
Indigenous people’s lands are considered as those occupied by people who self-identify as indigenous in accordance with Article 33 of the United Nations Declaration on the Rights of Indigenous Peoples and the International Labour Organization Convention 169.
For the purposes of this disclosure, ‘near’ is defined as within five kilometres of the recognised boundary of an area considered to be indigenous land and the location of the entity’s proved and probable reserves.
</t>
    </r>
  </si>
  <si>
    <t>See Community tab in this Databook for the number of our operated assets located in or adjacent to Indigenous peoples’ territories for FY2025.
We are working to better align our reporting with the SASB definition, including consideration of the feasibility of an accurate correlation with proved and probable reserves in coming years.</t>
  </si>
  <si>
    <t>EM-MM-210a.3</t>
  </si>
  <si>
    <r>
      <rPr>
        <sz val="8"/>
        <color rgb="FF000000"/>
        <rFont val="Arial"/>
      </rPr>
      <t xml:space="preserve">Discussion of engagement processes and due diligence practices with respect to human rights, indigenous rights, and operation in areas of conflict
</t>
    </r>
    <r>
      <rPr>
        <i/>
        <sz val="8"/>
        <color rgb="FF000000"/>
        <rFont val="Arial"/>
      </rPr>
      <t xml:space="preserve">The entity shall describe its due diligence practices and procedures with respect to indigenous rights of communities in which it operates or intends to operate.
The entity shall describe its due diligence practices and procedures with respect to upholding the principles covered in human rights frameworks.
The entity shall discuss its practices and procedures while operating in areas of conflict.
</t>
    </r>
  </si>
  <si>
    <r>
      <rPr>
        <sz val="8"/>
        <color rgb="FF000000"/>
        <rFont val="Arial"/>
      </rPr>
      <t>Annual Report 202</t>
    </r>
    <r>
      <rPr>
        <sz val="8"/>
        <rFont val="Arial"/>
        <family val="2"/>
      </rPr>
      <t>5 OFR 9.3 Material sustainability topics (including</t>
    </r>
    <r>
      <rPr>
        <sz val="8"/>
        <color rgb="FF000000"/>
        <rFont val="Arial"/>
      </rPr>
      <t xml:space="preserve"> human rights), OFR 9.11 Community, and OFR 9.12 Indigenous peoples sections; Modern Slavery Statement 2025; </t>
    </r>
    <r>
      <rPr>
        <sz val="8"/>
        <rFont val="Arial"/>
        <family val="2"/>
      </rPr>
      <t xml:space="preserve">Responsible Minerals Report 2025
Our engagement processes and due diligence practices with respect to human rights, Indigenous peoples' rights and operation in areas of conflict are described at bhp.com in the Human Rights, Community, and Indigenous Peoples sections. 
Our Human Rights Policy Statement published on the BHP website references our Responsible Minerals Program due diligence management system for our minerals and metals supply chain, which aligns with the OECD Due Diligence Guidance for Responsible Supply Chains of Minerals from Conflict-Affected and High Risk Areas (OECD Guidance).
Information can be found at bhp.com on </t>
    </r>
    <r>
      <rPr>
        <i/>
        <sz val="8"/>
        <rFont val="Arial"/>
        <family val="2"/>
      </rPr>
      <t>Our Code</t>
    </r>
    <r>
      <rPr>
        <sz val="8"/>
        <rFont val="Arial"/>
        <family val="2"/>
      </rPr>
      <t>; Human Rights</t>
    </r>
    <r>
      <rPr>
        <sz val="8"/>
        <color rgb="FF000000"/>
        <rFont val="Arial"/>
      </rPr>
      <t xml:space="preserve"> Policy Statement; Indigenous Peoples Policy Statement; Community and Indigenous Peoples Global Standard; Responsible Minerals Policy and Minimum Requirements for Suppliers.
</t>
    </r>
  </si>
  <si>
    <t>Community relations</t>
  </si>
  <si>
    <t>EM-MM-210b.1</t>
  </si>
  <si>
    <r>
      <rPr>
        <sz val="8"/>
        <color rgb="FF000000"/>
        <rFont val="Arial"/>
      </rPr>
      <t xml:space="preserve">Discussion of process to manage risks and opportunities associated with community rights and interests
</t>
    </r>
    <r>
      <rPr>
        <i/>
        <sz val="8"/>
        <color rgb="FF000000"/>
        <rFont val="Arial"/>
      </rPr>
      <t>The entity shall discuss its processes, procedures and practices to manage risks and opportunities associated with community rights and interests in areas where it conducts business.
The entity shall disclose, if relevant:
the lifecycle stages to which its practices apply, such as: pre-bid (when the entity is considering acquisition of a site), exploration and appraisal, site development, mineral production, closure, decommissioning and restoration;
the community rights and interests (enumerated above) specifically addressed by the entity’s practices; and
the underlying references for its procedures, including whether they are codes, guidelines, standards or regulations and whether they were developed by the entity, an industry organisation, a third-party organisation (for example, a non-governmental organisation), a governmental agency or some combination of these groups.
The entity shall disclose the degree to which its policies and practices are aligned with the International Finance Corporation’s (IFC) Performance Standards on Environmental and Social Sustainability, 2012, including:
Performance Standard 4, Community Health, Safety, and Security;
Performance Standard 5, Land Acquisition and Involuntary Resettlement; and
Performance Standard 8, Cultural Heritage.
The discussion shall include how practices apply to business partners such as contractors, subcontractors, suppliers and joint arrangement partners.</t>
    </r>
  </si>
  <si>
    <r>
      <rPr>
        <sz val="8"/>
        <color rgb="FF000000"/>
        <rFont val="Arial"/>
      </rPr>
      <t>Our process to manage risks (both threats and opportunities) associated with community rights and interests are described in the Annual Report 2025 OFR 9.3 Material sustainability topics (including human rights) and OFR 9.11 Community, and at bhp.com in the  Social Performance (Local communities) section, which includes our</t>
    </r>
    <r>
      <rPr>
        <i/>
        <sz val="8"/>
        <color rgb="FF000000"/>
        <rFont val="Arial"/>
      </rPr>
      <t xml:space="preserve"> Community and Indigenous Peoples Global Standard</t>
    </r>
    <r>
      <rPr>
        <sz val="8"/>
        <color rgb="FF000000"/>
        <rFont val="Arial"/>
      </rPr>
      <t xml:space="preserve">. 
Our policies and practices are fully aligned with the International Finance Corporation’s (IFC) Performance Standards 5 – Land Acquisition and Involuntary Resettlement and partially aligned with the IFC Performance Standard 4.
Our practices apply to business partners, such as contractors, subcontractors and suppliers as described at bhp.com on </t>
    </r>
    <r>
      <rPr>
        <i/>
        <sz val="8"/>
        <color rgb="FF000000"/>
        <rFont val="Arial"/>
      </rPr>
      <t>Our Code</t>
    </r>
    <r>
      <rPr>
        <sz val="8"/>
        <color rgb="FF000000"/>
        <rFont val="Arial"/>
      </rPr>
      <t xml:space="preserve"> and our Minimum requirements for suppliers. Information about our approach to joint venture partners for non-operated assets can be found at bhp.com on Non-operated joint ventures.</t>
    </r>
  </si>
  <si>
    <t>EM-MM-210b.2</t>
  </si>
  <si>
    <r>
      <rPr>
        <sz val="8"/>
        <color rgb="FF000000"/>
        <rFont val="Arial"/>
      </rPr>
      <t xml:space="preserve">(1) Number and (2) duration of non-technical delays
</t>
    </r>
    <r>
      <rPr>
        <i/>
        <sz val="8"/>
        <color rgb="FF000000"/>
        <rFont val="Arial"/>
      </rPr>
      <t xml:space="preserve">
The entity shall disclose (1) the total number and (2) duration, in days, of site shutdowns or project delays because of non-technical factors.
The scope may include shutdowns and project delays resulting from pending regulatory permits, or other political delays related to community concerns, community or stakeholder resistance or protest, or armed conflict.
The scope of the disclosure excludes delays because of strikes and lockouts disclosed in EM-MM-310a.2.</t>
    </r>
  </si>
  <si>
    <t xml:space="preserve">No shutdowns or project delays occurred at our operated assets due to community protests, concerns or stakeholder resistance in FY2025. </t>
  </si>
  <si>
    <t>Labor relations</t>
  </si>
  <si>
    <t>EM-MM-310a.1</t>
  </si>
  <si>
    <r>
      <rPr>
        <sz val="8"/>
        <color rgb="FF000000"/>
        <rFont val="Arial"/>
      </rPr>
      <t xml:space="preserve">Percentage of active workforce covered under collective agreements
</t>
    </r>
    <r>
      <rPr>
        <i/>
        <sz val="8"/>
        <color rgb="FF000000"/>
        <rFont val="Arial"/>
      </rPr>
      <t xml:space="preserve">
The entity shall disclose the percentage of its employees in the active workforce employed under collective agreements during any part of the reporting period.
The percentage shall be calculated as the number of employees in the active workforce who were employed under collective agreements during any part of the reporting period divided by the average number of workers employed during the reporting period.
</t>
    </r>
  </si>
  <si>
    <t xml:space="preserve">See People tab in this Databook.
</t>
  </si>
  <si>
    <t>EM-MM-310a.2</t>
  </si>
  <si>
    <r>
      <t xml:space="preserve">(1) Number and (2) duration of strikes and lockouts
</t>
    </r>
    <r>
      <rPr>
        <i/>
        <sz val="8"/>
        <color theme="1"/>
        <rFont val="Arial"/>
        <family val="2"/>
      </rPr>
      <t>The entity shall disclose (1) the number of work stoppages involving 1,000 or more workers lasting one full shift or longer.
The scope of work stoppages includes strikes and lockouts.
The entity shall disclose (2) the duration of strikes and lockouts as the total days idle because of work stoppages.
The scope of the disclosure excludes work stoppages because of other non-technical reasons disclosed in EM-MM-210b.2.</t>
    </r>
  </si>
  <si>
    <t>See People tab in this Databook.</t>
  </si>
  <si>
    <t>Workforce health and safety</t>
  </si>
  <si>
    <t>EM-MM-320a.1</t>
  </si>
  <si>
    <r>
      <rPr>
        <sz val="8"/>
        <color rgb="FF000000"/>
        <rFont val="Arial"/>
        <family val="2"/>
      </rPr>
      <t xml:space="preserve">(1) All-incidence rate, (2) fatality rate, (3) near miss frequency rate (NMFR) and (4) average hours of health, safety, and emergency response training for (a) direct employees and (b) contract employees.
</t>
    </r>
    <r>
      <rPr>
        <i/>
        <sz val="8"/>
        <color rgb="FF000000"/>
        <rFont val="Arial"/>
        <family val="2"/>
      </rPr>
      <t xml:space="preserve">
The scope of disclosure includes all employees regardless of employee location.
</t>
    </r>
    <r>
      <rPr>
        <sz val="8"/>
        <color rgb="FF000000"/>
        <rFont val="Arial"/>
        <family val="2"/>
      </rPr>
      <t xml:space="preserve">
</t>
    </r>
  </si>
  <si>
    <r>
      <rPr>
        <sz val="8"/>
        <color rgb="FF000000"/>
        <rFont val="Arial"/>
        <family val="2"/>
      </rPr>
      <t xml:space="preserve">(1) (2) See Health and Safety tabs in this Databook.
(3) Near miss frequency rate for FY2025 </t>
    </r>
    <r>
      <rPr>
        <sz val="8"/>
        <color theme="1"/>
        <rFont val="Arial"/>
        <family val="2"/>
      </rPr>
      <t>was 0.07 for</t>
    </r>
    <r>
      <rPr>
        <sz val="8"/>
        <color rgb="FF000000"/>
        <rFont val="Arial"/>
        <family val="2"/>
      </rPr>
      <t xml:space="preserve"> employees and contractors, per 200,000 hours worked. Specifically</t>
    </r>
    <r>
      <rPr>
        <sz val="8"/>
        <color theme="1"/>
        <rFont val="Arial"/>
        <family val="2"/>
      </rPr>
      <t xml:space="preserve"> 0.15 for employees and 0.02 for contractors per 200,000 hours worked.
</t>
    </r>
    <r>
      <rPr>
        <sz val="8"/>
        <color rgb="FF000000"/>
        <rFont val="Arial"/>
        <family val="2"/>
      </rPr>
      <t xml:space="preserve">
We have not reported against EM-MM-320a.1(4) for FY2025. We are continuing to improve our disclosures in this area with an initiative in place to improve the way we capture, categorise and report on training hours related to health and safety content. 
</t>
    </r>
    <r>
      <rPr>
        <sz val="8"/>
        <color rgb="FFFF0000"/>
        <rFont val="Arial"/>
        <family val="2"/>
      </rPr>
      <t xml:space="preserve">
</t>
    </r>
    <r>
      <rPr>
        <sz val="8"/>
        <color rgb="FF000000"/>
        <rFont val="Arial"/>
        <family val="2"/>
      </rPr>
      <t xml:space="preserve">
</t>
    </r>
  </si>
  <si>
    <t>Business ethics and transparency</t>
  </si>
  <si>
    <t>EM-MM-510a.1</t>
  </si>
  <si>
    <r>
      <rPr>
        <sz val="8"/>
        <color rgb="FF000000"/>
        <rFont val="Arial"/>
      </rPr>
      <t xml:space="preserve">Description of the management system for prevention of corruption and bribery throughout the value chain
</t>
    </r>
    <r>
      <rPr>
        <i/>
        <sz val="8"/>
        <color rgb="FF000000"/>
        <rFont val="Arial"/>
      </rPr>
      <t>The entity shall describe its management system and due diligence procedures for assessing and managing corruption and bribery risks within the scope of its own operations and those associated with business partners in its value chain.</t>
    </r>
  </si>
  <si>
    <t xml:space="preserve">Information can be found at bhp.com on Ethics and business conduct and described in the Annual Report 2025 OFR 9.7 Ethics and business conduct.
</t>
  </si>
  <si>
    <t>EM-MM-510a.2</t>
  </si>
  <si>
    <r>
      <rPr>
        <sz val="8"/>
        <color rgb="FF000000"/>
        <rFont val="Arial"/>
      </rPr>
      <t xml:space="preserve">Production in countries that have the 20 lowest rankings in Transparency International’s Corruption Perception Index
</t>
    </r>
    <r>
      <rPr>
        <i/>
        <sz val="8"/>
        <color rgb="FF000000"/>
        <rFont val="Arial"/>
      </rPr>
      <t xml:space="preserve">The entity shall disclose its net production from activities located in the countries with the 20 lowest rankings in Transparency International’s Corruption Perception Index (CPI).
The entity shall use the most current version of the CPI.
Production shall be disclosed in saleable metric tonnes of minerals.
</t>
    </r>
  </si>
  <si>
    <r>
      <t xml:space="preserve">BHP has no production in the countries that have the 20 lowest rankings in Transparency International’s Corruption Perception Index 2024. 
A list of BHP's locations (including principal office locations and production units together with non-operated operations) can be found in the Annual Report </t>
    </r>
    <r>
      <rPr>
        <sz val="8"/>
        <rFont val="Arial"/>
        <family val="2"/>
      </rPr>
      <t>2025. See also the</t>
    </r>
    <r>
      <rPr>
        <sz val="8"/>
        <color rgb="FF000000"/>
        <rFont val="Arial"/>
        <family val="2"/>
      </rPr>
      <t xml:space="preserve"> Modern Slavery Statement 2025.</t>
    </r>
  </si>
  <si>
    <t>Tailings storage facilities management</t>
  </si>
  <si>
    <t>EM-MM-540a.1</t>
  </si>
  <si>
    <t>Tailings storage facility inventory table: (1) facility name, (2) location, (3) ownership status, (4) operational status, (5) construction method, (6) maximum permitted storage capacity, (7) current amount of tailings stored, (8) consequence classification, (9) date of most recent independent technical review, (10) material findings, (11) mitigation measures, (12) site-specific EPRP</t>
  </si>
  <si>
    <t xml:space="preserve">See Church of England tab in this Databook.
Disclosure regarding material findings, mitigation measures and site-specific EPRP for extreme and very high consequence classification TSFs can be found at bhp.com in our Global Industry Standard on Tailings Management (GISTM) Public Disclosure.
</t>
  </si>
  <si>
    <t>EM-MM-540a.2</t>
  </si>
  <si>
    <t>Summary of tailings management systems and governance structure used to monitor and maintain the stability of tailings storage facilities</t>
  </si>
  <si>
    <t xml:space="preserve">Information can be found at bhp.com on Tailings storage facilities; Tailings storage facilities – Tailings storage facilities governance and risk management; and the BHP Tailings Storage Facility Policy Statement.
</t>
  </si>
  <si>
    <t>EM-MM-540a.3</t>
  </si>
  <si>
    <t>Approach to development of Emergency Preparedness and Response Plans (EPRPs) for tailings storage facilities</t>
  </si>
  <si>
    <t xml:space="preserve">Information can be found at bhp.com on Tailings storage facilities – Tailings storage facilities governance and risk management; and the BHP Tailings Storage Facility Policy Statement.
Information can also be found at bhp.com in our GISTM Public Disclosure.
</t>
  </si>
  <si>
    <t>Activity metrics</t>
  </si>
  <si>
    <t>EM-MM-000.A</t>
  </si>
  <si>
    <t>Production of (1) metal ores and (2) finished metal products</t>
  </si>
  <si>
    <t xml:space="preserve">Annual Report 2025 OFR 12 Performance by commodity.
</t>
  </si>
  <si>
    <t>EM-MM-000.B</t>
  </si>
  <si>
    <t>Total number of employees, percentage contractors</t>
  </si>
  <si>
    <t xml:space="preserve">See People tab in this Databook.
</t>
  </si>
  <si>
    <t>Global Reporting Initiative (GRI) index</t>
  </si>
  <si>
    <t>BHP has reported with reference to the GRI Standards for the period from 1 July 2024 to 30 June 2025.</t>
  </si>
  <si>
    <t xml:space="preserve">BHP social value pillar </t>
  </si>
  <si>
    <t>GRI Standard</t>
  </si>
  <si>
    <t>Exclusions</t>
  </si>
  <si>
    <t>Requirement(s) omitted</t>
  </si>
  <si>
    <t>Reasons</t>
  </si>
  <si>
    <t>Explanations</t>
  </si>
  <si>
    <t>General disclosures</t>
  </si>
  <si>
    <t xml:space="preserve">GRI 2: General disclosures 2021
</t>
  </si>
  <si>
    <r>
      <rPr>
        <b/>
        <sz val="8"/>
        <color rgb="FF000000"/>
        <rFont val="Arial"/>
        <family val="2"/>
      </rPr>
      <t xml:space="preserve">2-1 Organizational details
</t>
    </r>
    <r>
      <rPr>
        <sz val="8"/>
        <color rgb="FF000000"/>
        <rFont val="Arial"/>
        <family val="2"/>
      </rPr>
      <t xml:space="preserve">The organization shall:
a. report its legal name;
b. report its nature of ownership and legal form;
c. report the location of its headquarters;
d. report its countries of operation.
</t>
    </r>
  </si>
  <si>
    <t>a.– d. Annual Report 2025 OFR 2 Our business; 14.1 Company details; Additional information – Information on mining operations.</t>
  </si>
  <si>
    <r>
      <rPr>
        <i/>
        <sz val="8"/>
        <rFont val="Arial"/>
        <family val="2"/>
      </rPr>
      <t xml:space="preserve">A  non-white cell indicates that reasons for omission are not permitted for the disclosure or that a GRI Sector Standard reference number is not available.
</t>
    </r>
    <r>
      <rPr>
        <sz val="8"/>
        <rFont val="Arial"/>
        <family val="2"/>
      </rPr>
      <t xml:space="preserve">
</t>
    </r>
    <r>
      <rPr>
        <sz val="8"/>
        <color rgb="FFFF0000"/>
        <rFont val="Arial"/>
        <family val="2"/>
      </rPr>
      <t xml:space="preserve">
</t>
    </r>
  </si>
  <si>
    <r>
      <rPr>
        <b/>
        <sz val="8"/>
        <color rgb="FF000000"/>
        <rFont val="Arial"/>
        <family val="2"/>
      </rPr>
      <t xml:space="preserve">2-2 Entities included in the organization’s sustainability reporting
</t>
    </r>
    <r>
      <rPr>
        <sz val="8"/>
        <color rgb="FF000000"/>
        <rFont val="Arial"/>
        <family val="2"/>
      </rPr>
      <t xml:space="preserve">The organization shall:
a. list all its entities included in its sustainability reporting;
b. if the organization has audited consolidated financial statements or financial information filed on public record, specify the differences between the list of entities included in its financial reporting and the list included in its sustainability reporting;
c. if the organization consists of multiple entities, explain the approach used for consolidating the information, including:
i. whether the approach involves adjustments to information for minority interests;
ii. how the approach takes into account mergers, acquisitions, and disposal of entities or parts of entities;
iii. whether and how the approach differs across the disclosures in this Standard and across material topics.
</t>
    </r>
  </si>
  <si>
    <r>
      <rPr>
        <sz val="8"/>
        <color rgb="FF000000"/>
        <rFont val="Arial"/>
      </rPr>
      <t xml:space="preserve">a. Annual Report 2025 OFR 14.1 Company details. Information can also be found at bhp.com on Sustainability reporting organisational boundary, definitions and disclaimers.
Significant subsidiaries of the BHP Group are listed in the Annual Report 2025 Financial Statements Group and related party information, 28 'Subsidiaries', and additional information can be found in the Annual Report 2025 Additional information – Information on mining operations as well as Financial Statements section 2 Consolidated entity disclosure statement.
</t>
    </r>
    <r>
      <rPr>
        <sz val="8"/>
        <color rgb="FFFF0000"/>
        <rFont val="Arial"/>
      </rPr>
      <t xml:space="preserve">
</t>
    </r>
    <r>
      <rPr>
        <sz val="8"/>
        <color rgb="FF000000"/>
        <rFont val="Arial"/>
      </rPr>
      <t xml:space="preserve">Scopes 1, 2 and 3 emissions reporting boundaries can be found in the BHP GHG Emissions Calculation Methodology 2025, available at bhp.com/sustainability.
</t>
    </r>
    <r>
      <rPr>
        <sz val="8"/>
        <color rgb="FFFF0000"/>
        <rFont val="Arial"/>
      </rPr>
      <t xml:space="preserve">
</t>
    </r>
    <r>
      <rPr>
        <sz val="8"/>
        <color rgb="FF000000"/>
        <rFont val="Arial"/>
      </rPr>
      <t xml:space="preserve">b. Information on our sustainability reporting boundaries can be found at bhp.com on Sustainability reporting organisational boundary, definitions and disclaimers.
</t>
    </r>
    <r>
      <rPr>
        <sz val="8"/>
        <color rgb="FFFF0000"/>
        <rFont val="Arial"/>
      </rPr>
      <t xml:space="preserve">
</t>
    </r>
    <r>
      <rPr>
        <sz val="8"/>
        <color rgb="FF000000"/>
        <rFont val="Arial"/>
      </rPr>
      <t xml:space="preserve">c. (including i.) Principles for consolidation as relevant to the Financial Statements can be found in the Annual Report 2025 Financial Statements section basis of preparation – Principles of consolidation. For sustainability reporting, see Annual Report 2025 OFR 14.1 Company details. Information can also be found at bhp.com in Sustainability reporting organisational boundary, definitions and disclaimers.
c. ii. Annual Report 2025 OFR 9.1 – Our sustainability approach – Treatment of former OZ Minerals and divestment of Daunia and Blackwater coal mines.
c. iii. Annual Report 2025 OFR 9.3 – Material sustainability topics (including human rights) – Annual sustainability materiality assessment.
</t>
    </r>
  </si>
  <si>
    <r>
      <rPr>
        <b/>
        <sz val="8"/>
        <color rgb="FF000000"/>
        <rFont val="Arial"/>
        <family val="2"/>
      </rPr>
      <t xml:space="preserve">2-3 Reporting period, frequency and contact point
</t>
    </r>
    <r>
      <rPr>
        <sz val="8"/>
        <color rgb="FF000000"/>
        <rFont val="Arial"/>
        <family val="2"/>
      </rPr>
      <t xml:space="preserve">The organization shall:
a. specify the reporting period for, and the frequency of, its sustainability reporting;
b. specify the reporting period for its financial reporting and, if it does not align with the period for its sustainability reporting, explain the reason for this;
c. report the publication date of the report or reported information;
d. specify the contact point for questions about the report or reported information.
</t>
    </r>
  </si>
  <si>
    <r>
      <rPr>
        <sz val="8"/>
        <color rgb="FF000000"/>
        <rFont val="Arial"/>
        <family val="2"/>
      </rPr>
      <t>a.&amp; b. Our sustainability reporting period and frequency are aligned with our financial reporting period i.e. a 12-month period from 1 July to 30 June reported annually.</t>
    </r>
    <r>
      <rPr>
        <sz val="8"/>
        <color rgb="FFFF0000"/>
        <rFont val="Arial"/>
        <family val="2"/>
      </rPr>
      <t xml:space="preserve"> 
</t>
    </r>
    <r>
      <rPr>
        <sz val="8"/>
        <rFont val="Arial"/>
        <family val="2"/>
      </rPr>
      <t>Annual Report 2025 OFR 9.1 – Our sustainability approach – Treatment of former OZ Minerals and divestment of Daunia and Blackwater coal mines.</t>
    </r>
    <r>
      <rPr>
        <sz val="8"/>
        <color rgb="FFFF0000"/>
        <rFont val="Arial"/>
        <family val="2"/>
      </rPr>
      <t xml:space="preserve">
</t>
    </r>
    <r>
      <rPr>
        <sz val="8"/>
        <color rgb="FF000000"/>
        <rFont val="Arial"/>
        <family val="2"/>
      </rPr>
      <t xml:space="preserve">c. Information can be found at bhp.com on Reports and presentations. 
</t>
    </r>
    <r>
      <rPr>
        <sz val="8"/>
        <color rgb="FFFF0000"/>
        <rFont val="Arial"/>
        <family val="2"/>
      </rPr>
      <t xml:space="preserve">
</t>
    </r>
    <r>
      <rPr>
        <sz val="8"/>
        <color rgb="FF000000"/>
        <rFont val="Arial"/>
        <family val="2"/>
      </rPr>
      <t xml:space="preserve">d. The contact point for questions about the report or reported information can be found at bhp.com on Contact us.
</t>
    </r>
  </si>
  <si>
    <r>
      <rPr>
        <b/>
        <sz val="8"/>
        <color rgb="FF000000"/>
        <rFont val="Arial"/>
        <family val="2"/>
      </rPr>
      <t xml:space="preserve">2-4 Restatements of information
</t>
    </r>
    <r>
      <rPr>
        <sz val="8"/>
        <color rgb="FF000000"/>
        <rFont val="Arial"/>
        <family val="2"/>
      </rPr>
      <t xml:space="preserve">The organization shall:
a. report restatements of information made from previous reporting periods and explain:
i. the reasons for the restatements;
ii. the effect of the restatements.
</t>
    </r>
  </si>
  <si>
    <r>
      <rPr>
        <sz val="8"/>
        <color rgb="FF000000"/>
        <rFont val="Arial"/>
      </rPr>
      <t>Where relevant, we identify and explain reasons for any restatements, and their effects, in our footnotes or other notes throughout our reports and other disclosures</t>
    </r>
    <r>
      <rPr>
        <sz val="8"/>
        <color rgb="FFFF0000"/>
        <rFont val="Arial"/>
      </rPr>
      <t>.</t>
    </r>
  </si>
  <si>
    <r>
      <rPr>
        <b/>
        <sz val="8"/>
        <color rgb="FF000000"/>
        <rFont val="Arial"/>
        <family val="2"/>
      </rPr>
      <t>2-5 External assurance</t>
    </r>
    <r>
      <rPr>
        <sz val="8"/>
        <color rgb="FF000000"/>
        <rFont val="Arial"/>
        <family val="2"/>
      </rPr>
      <t xml:space="preserve">
The organization shall:
a. describe its policy and practice for seeking external assurance, including whether and how the highest governance body and senior executives are involved;
b. if the organization’s sustainability reporting has been externally assured:
i. provide a link or reference to the external assurance report(s) or assurance statement(s);
ii. describe what has been assured and on what basis, including the assurance standards used, the level of assurance obtained, and any limitations of the assurance process;
iii. describe the relationship between the organization and the assurance provider.
</t>
    </r>
  </si>
  <si>
    <r>
      <rPr>
        <sz val="8"/>
        <color rgb="FF000000"/>
        <rFont val="Arial"/>
        <family val="2"/>
      </rPr>
      <t>a. BHP has had our sustainability disclosures externally assured for more than 20 years. The Sustainability Committee of the BHP Board is updated annually on the scope of our external assurance for BHP's sustainability data and disclosures</t>
    </r>
    <r>
      <rPr>
        <sz val="8"/>
        <color rgb="FFFF0000"/>
        <rFont val="Arial"/>
        <family val="2"/>
      </rPr>
      <t xml:space="preserve">.
</t>
    </r>
    <r>
      <rPr>
        <sz val="8"/>
        <rFont val="Arial"/>
        <family val="2"/>
      </rPr>
      <t xml:space="preserve">
b.i. Ernst &amp; Young's (EY) Independent Assurance Report on the sustainability data and disclosures is available in the Annual Report 2025 OFR 9.14. Independent Assurance Report to the Management and Directors of BHP Group Limited and in</t>
    </r>
    <r>
      <rPr>
        <sz val="8"/>
        <color rgb="FFFF0000"/>
        <rFont val="Arial"/>
        <family val="2"/>
      </rPr>
      <t xml:space="preserve"> </t>
    </r>
    <r>
      <rPr>
        <sz val="8"/>
        <rFont val="Arial"/>
        <family val="2"/>
      </rPr>
      <t>Appendix 3 of the Modern Slavery Statement 2025. The EY Independent Auditor's report on the Consolidated Financial Statements is available in the Annual Report 2025 Financial Statements 5 – Independent auditors’ report to the members of BHP Group Limited.
b.ii. EY's Independent Assurance Report to the Management and Directors of BHP Group Limited (on the sustainability data and disclosures) describes what has been assured (and to what level) and on what basis, including the assurance standards used.
b.iii. Since FY2019, EY has provided external assurance. They are our financial and non-financial auditors and maintain independence from BHP. EY applies Auditing Standard ASQM 1 Quality Management for Firms that Perform Audits or Reviews of Financial Reports and Other Financial Information, or Other Assur</t>
    </r>
    <r>
      <rPr>
        <sz val="8"/>
        <color rgb="FF000000"/>
        <rFont val="Arial"/>
        <family val="2"/>
      </rPr>
      <t>ance or Related Services Engagements. Therefore, they are able to reach and publish an objective and impartial opinion or conclusions about the assured subject matter in our Annual Report and other sustainability data and disclosures.</t>
    </r>
  </si>
  <si>
    <r>
      <rPr>
        <b/>
        <sz val="8"/>
        <rFont val="Arial"/>
        <family val="2"/>
      </rPr>
      <t xml:space="preserve">2-6 Activities, value chain and other business relationships
</t>
    </r>
    <r>
      <rPr>
        <sz val="8"/>
        <rFont val="Arial"/>
        <family val="2"/>
      </rPr>
      <t xml:space="preserve">The organization shall:
a. report the sector(s) in which it is active;
b. describe its value chain, including:
i. the organization’s activities, products, services, and markets served;
ii. the organization’s supply chain;
iii. the entities downstream from the organization and their activities;
c. report other relevant business relationships;
d. describe significant changes in 2-6-a, 2-6-b, and 2-6-c compared to the previous
reporting period.
</t>
    </r>
  </si>
  <si>
    <r>
      <rPr>
        <sz val="8"/>
        <color rgb="FF000000"/>
        <rFont val="Arial"/>
        <family val="2"/>
      </rPr>
      <t>a.-b.ii. Annual Report 2025 OFR 2.1 Our portfolio; OFR 3 Our key differentiators.</t>
    </r>
    <r>
      <rPr>
        <sz val="8"/>
        <color rgb="FFFF0000"/>
        <rFont val="Arial"/>
        <family val="2"/>
      </rPr>
      <t xml:space="preserve">
</t>
    </r>
    <r>
      <rPr>
        <sz val="8"/>
        <color rgb="FF000000"/>
        <rFont val="Arial"/>
        <family val="2"/>
      </rPr>
      <t xml:space="preserve">b.ii. Modern Slavery Statement 2025.
</t>
    </r>
    <r>
      <rPr>
        <sz val="8"/>
        <color rgb="FFFF0000"/>
        <rFont val="Arial"/>
        <family val="2"/>
      </rPr>
      <t xml:space="preserve">
</t>
    </r>
    <r>
      <rPr>
        <sz val="8"/>
        <color rgb="FF000000"/>
        <rFont val="Arial"/>
        <family val="2"/>
      </rPr>
      <t xml:space="preserve">d. Annual Report 2025 OFR 4 Positioning for growth.
</t>
    </r>
    <r>
      <rPr>
        <sz val="8"/>
        <color rgb="FFFF0000"/>
        <rFont val="Arial"/>
        <family val="2"/>
      </rPr>
      <t xml:space="preserve">
</t>
    </r>
    <r>
      <rPr>
        <sz val="8"/>
        <color rgb="FF000000"/>
        <rFont val="Arial"/>
        <family val="2"/>
      </rPr>
      <t xml:space="preserve">Responsible Minerals Report 2025 – in alignment with OECD Due Diligence Guidance for responsible supply chains of Minerals from Conflict-Affected and High-Risk Areas. </t>
    </r>
  </si>
  <si>
    <t xml:space="preserve">b.iii. - c.
</t>
  </si>
  <si>
    <t>Information unavailable/incomplete</t>
  </si>
  <si>
    <t xml:space="preserve">The information is unavailable. </t>
  </si>
  <si>
    <r>
      <rPr>
        <b/>
        <sz val="8"/>
        <color rgb="FF000000"/>
        <rFont val="Arial"/>
        <family val="2"/>
      </rPr>
      <t xml:space="preserve">2-7 Employees
</t>
    </r>
    <r>
      <rPr>
        <sz val="8"/>
        <color rgb="FF000000"/>
        <rFont val="Arial"/>
        <family val="2"/>
      </rPr>
      <t xml:space="preserve">The organization shall:
a. report the total number of employees, and a breakdown of this total by gender and by region;
b. report the total number of:
i. permanent employees, and a breakdown by gender and by region;
ii. temporary employees, and a breakdown by gender and by region;
iii. non-guaranteed hours employees, and a breakdown by gender and by region;
iv. full-time employees, and a breakdown by gender and by region;
v. part-time employees, and a breakdown by gender and by region;
c. describe the methodologies and assumptions used to compile the data, including whether the numbers are reported:
i. in head count, full-time equivalent (FTE), or using another methodology;
ii. at the end of the reporting period, as an average across the reporting period, or using another methodology;
d. report contextual information necessary to understand the data reported under 2-7-a and 2-7-b;
e. describe significant fluctuations in the number of employees during the reporting period and between reporting periods.
</t>
    </r>
  </si>
  <si>
    <t>a.&amp; b. See People tab in this Databook.
c. See Definitions tab in this Databook.
d.&amp; e. See People tab in this Databook – footnotes.</t>
  </si>
  <si>
    <r>
      <rPr>
        <b/>
        <sz val="8"/>
        <color rgb="FF000000"/>
        <rFont val="Arial"/>
        <family val="2"/>
      </rPr>
      <t xml:space="preserve">2-8 Workers who are not employees
</t>
    </r>
    <r>
      <rPr>
        <sz val="8"/>
        <color rgb="FF000000"/>
        <rFont val="Arial"/>
        <family val="2"/>
      </rPr>
      <t xml:space="preserve">The organization shall:
a. report the total number of workers who are not employees and whose work is controlled by the organization and describe:
i. the most common types of worker and their contractual relationship with the organization;
ii. the type of work they perform;
b. describe the methodologies and assumptions used to compile the data, including whether the number of workers who are not employees is reported:
i. in head count, full-time equivalent (FTE), or using another methodology;
ii. at the end of the reporting period, as an average across the reporting period, or using another methodology;
c. describe significant fluctuations in the number of workers who are not employees during the reporting period and between reporting periods.
</t>
    </r>
  </si>
  <si>
    <t xml:space="preserve">We do not report against GRI 2-8 as the information is unavailable. </t>
  </si>
  <si>
    <t>a.-c.</t>
  </si>
  <si>
    <r>
      <rPr>
        <b/>
        <sz val="8"/>
        <color rgb="FF000000"/>
        <rFont val="Arial"/>
        <family val="2"/>
      </rPr>
      <t xml:space="preserve">2-9 Governance structure and composition
</t>
    </r>
    <r>
      <rPr>
        <sz val="8"/>
        <color rgb="FF000000"/>
        <rFont val="Arial"/>
        <family val="2"/>
      </rPr>
      <t xml:space="preserve">The organization shall:
a. describe its governance structure, including committees of the highest governance body;
b. list the committees of the highest governance body that are responsible for decision-making on and overseeing the management of the organization’s impacts on the economy, environment, and people;
c. describe the composition of the highest governance body and its committees by:
i. executive and non-executive members;
ii. independence;
iii. tenure of members on the governance body;
iv. number of other significant positions and commitments held by each member, and the nature of the commitments;
v. gender;
vi. under-represented social groups;
vii. competencies relevant to the impacts of the organization;
viii. stakeholder representation.
</t>
    </r>
  </si>
  <si>
    <r>
      <t xml:space="preserve">a. Governance structure
Annual Report 2025 Corporate Governance Statement 3. BHP's governance structure sets out our governance structure, including the Board and its Committees. Corporate Governance Statement 5. Committees describes the role of each Board Committee.
b. Board Committees
Annual Report 2025 Corporate Governance Statement 3. BHP's governance structure sets out our governance structure, including the Board and its Committees.
Annual Report 2025 Corporate Governance Statement 5. Board Committees provides detail on each of the Board Committees.
The Charters for each of the Board Committees can be found at bhp.com/governance.
c. Board composition
i. Annual Report 2025 Corporate Governance Statement 4.1 Board of Directors and Company Secretary sets out the Director profiles, which include their committee memberships and whether they are Non-executive Independent Directors; Annual Report 2025 Corporate Governance Statement 5. Board Committees also lists the members for each Committee.
ii. Annual Report 2025 Corporate Governance Statement 4.1 Board of Directors and Company Secretary sets out the Director profiles, which include their committee memberships and whether they are Non-executive Independent Directors; Annual Report 2025 Corporate Governance Statement 4.2 Director independence sets out the approach to determining Director independence and confirms that the Board considers all of the current Non-executive Directors, including the Chair, to be independent. 
iii. Annual Report 2025 Corporate Governance Statement 4.1 Board of Directors and Company Secretary sets out the Director profiles, which include their appointment date. Annual Report 2025 Corporate Governance Statement 4.6 Diversity summarises the tenure, gender diversity and region of nationality of the Board.
iv. Annual Report 2025 Corporate Governance Statement 4.1 Board of Directors and Company Secretary sets out the Director profiles, which include their other key positions and commitments.
v. Annual Report 2025 Corporate Governance Statement 4.6 Diversity summarises the tenure, gender diversity and region of nationality of the Board and confirms that as at 30 June 2025, 44% of Directors are female. Annual Report 2025 Additional Information </t>
    </r>
    <r>
      <rPr>
        <sz val="8"/>
        <rFont val="Calibri"/>
        <family val="2"/>
      </rPr>
      <t>–</t>
    </r>
    <r>
      <rPr>
        <sz val="8"/>
        <rFont val="Arial"/>
        <family val="2"/>
      </rPr>
      <t xml:space="preserve"> 7 People - performance data also includes diversity data for the Board.
vii. Annual Report 2025 Corporate Governance Statement 4.5 Director skills, experience and attributes sets out the competencies of the Board. The Board skills matrix identifies the future-facing skills that the Board intends to build, acquire and retain over the medium term in anticipation of its needs as it pursues its strategy of securing growth options in future-facing commodities. The Board skills matrix not only indicates the skills that the Board currently possesses, but also provides an illustration of the new skills that the Board intends to acquire. The Board collectively possesses all the skills and experience set out in the skills matrix, and each Director satisfies the Board requirements and attributes.
</t>
    </r>
  </si>
  <si>
    <t>c.vi. &amp; c.viii.</t>
  </si>
  <si>
    <t>Not applicable</t>
  </si>
  <si>
    <t>We do not currently report on the composition of the Board by under-represented social groups or stakeholder participation, however as set out in Annual Report 2025 Corporate Governance Statement '4.6 Diversity' the Board’s composition reflects gender balance and a diversity of experience, education and geographic background. In addition, as set out in Annual Report 2025 Corporate Governance Statement '7.1 Shareholder and stakeholder engagement', there are multiple ways the views of stakeholders, beyond shareholders, are brought to the Board and its Committees, including from stakeholders from various social groups. Examples include site visits involving engagement with the community members and government.</t>
  </si>
  <si>
    <r>
      <rPr>
        <b/>
        <sz val="8"/>
        <color rgb="FF000000"/>
        <rFont val="Arial"/>
        <family val="2"/>
      </rPr>
      <t xml:space="preserve">2-10 Nomination and selection of the highest governance body
</t>
    </r>
    <r>
      <rPr>
        <sz val="8"/>
        <color rgb="FF000000"/>
        <rFont val="Arial"/>
        <family val="2"/>
      </rPr>
      <t xml:space="preserve">The organization shall:
a. describe the nomination and selection processes for the highest governance body and its committees;
b. describe the criteria used for nominating and selecting highest governance body members, including whether and how the following are taken into consideration:
i. views of stakeholders (including shareholders);
ii. diversity;
iii. independence;
iv. competencies relevant to the impacts of the organization.
</t>
    </r>
  </si>
  <si>
    <t>Annual Report 2025 Corporate Governance Statement 4.3 Board appointments and succession planning; 4.5 Director skills, experience and attributes; 4.6 Diversity.</t>
  </si>
  <si>
    <r>
      <rPr>
        <b/>
        <sz val="8"/>
        <color rgb="FF000000"/>
        <rFont val="Arial"/>
        <family val="2"/>
      </rPr>
      <t xml:space="preserve">2-11 Chair of the highest governance body
</t>
    </r>
    <r>
      <rPr>
        <sz val="8"/>
        <color rgb="FF000000"/>
        <rFont val="Arial"/>
        <family val="2"/>
      </rPr>
      <t xml:space="preserve">The organization shall:
a. report whether the chair of the highest governance body is also a senior executive in the organization;
b. if the chair is also a senior executive, explain their function within the organization’s management, the reasons for this arrangement, and how conflicts of interest are prevented and mitigated.
</t>
    </r>
  </si>
  <si>
    <t xml:space="preserve">The Chair is an Independent Non-executive Director. This is set out in Annual Report 2025 Corporate Governance Statement 4.1 Board of Directors and Company Secretary and 4.2 Director Independence. </t>
  </si>
  <si>
    <r>
      <rPr>
        <b/>
        <sz val="8"/>
        <color rgb="FF000000"/>
        <rFont val="Arial"/>
        <family val="2"/>
      </rPr>
      <t xml:space="preserve">2-12 Role of the highest governance body in overseeing the management of impacts
</t>
    </r>
    <r>
      <rPr>
        <sz val="8"/>
        <color rgb="FF000000"/>
        <rFont val="Arial"/>
        <family val="2"/>
      </rPr>
      <t xml:space="preserve">The organization shall:
a. describe the role of the highest governance body and of senior executives in developing, approving, and updating the organization’s purpose, value or mission statements, strategies, policies, and goals related to sustainable development;
b. describe the role of the highest governance body in overseeing the organization’s due diligence and other processes to identify and manage the organization’s impacts on the economy, environment, and people, including:
i. whether and how the highest governance body engages with stakeholders to support these processes;
ii. how the highest governance body considers the outcomes of these processes;
c. describe the role of the highest governance body in reviewing the effectiveness of the organization’s processes as described in 2-12-b, and report the frequency of this review.
</t>
    </r>
  </si>
  <si>
    <r>
      <t xml:space="preserve">a. Annual Report 2025 Corporate Governance Statement 3. BHP's governance structure and the Board Governance Document outlines the processes relating to the Board’s tasks and activities; the matters specifically reserved for Board decision-making, the authority delegated to the CEO, the accountability of the CEO for that authority; and the boundaries on CEO action. The Board Governance Document is available at bhp.com/governance.
b. Annual Report 2025 Corporate Governance Statement 7.1 Shareholder and stakeholder engagement; 9. Risk management and assurance.
c. Annual Report 2025 Corporate Governance Statement 9.1 Risk management and governance structure </t>
    </r>
    <r>
      <rPr>
        <strike/>
        <sz val="8"/>
        <rFont val="Arial"/>
        <family val="2"/>
      </rPr>
      <t xml:space="preserve"> </t>
    </r>
    <r>
      <rPr>
        <sz val="8"/>
        <rFont val="Arial"/>
        <family val="2"/>
      </rPr>
      <t xml:space="preserve">– Effectiveness of systems of internal control and risk management; 9.2 External audit and financial reporting; 5.2 Risk and Audit Committee; 5.3 Sustainability Committee.
</t>
    </r>
  </si>
  <si>
    <r>
      <rPr>
        <b/>
        <sz val="8"/>
        <color rgb="FF000000"/>
        <rFont val="Arial"/>
        <family val="2"/>
      </rPr>
      <t xml:space="preserve">2-13 Delegation of responsibility for managing impacts
</t>
    </r>
    <r>
      <rPr>
        <sz val="8"/>
        <color rgb="FF000000"/>
        <rFont val="Arial"/>
        <family val="2"/>
      </rPr>
      <t xml:space="preserve">The organization shall:
a. describe how the highest governance body delegates responsibility for managing the organization’s impacts on the economy, environment, and people, including:
i. whether it has appointed any senior executives with responsibility for the management of impacts;
ii. whether it has delegated responsibility for the management of impacts to other employees;
b. describe the process and frequency for senior executives or other employees to report back to the highest governance body on the management of the organization’s impacts on the economy, environment, and people.
</t>
    </r>
  </si>
  <si>
    <r>
      <rPr>
        <sz val="8"/>
        <rFont val="Arial"/>
        <family val="2"/>
      </rPr>
      <t>a.&amp; b. Annual Report 2025 Corporate Governance Statement 3. BHP's governance structure sets out our governance structure, including the Board and its Committees; 5. Board Committees sets out the role of each of the Board's Committees; 6. Management sets out that below the level of the Board, key management decisions are made by the CEO, the Executive Leadership Team, management committees and members of management in accordance with their delegated authority; 9. Risk management and assurance. 
Annual Report 2025 OFR 9.2 Sustainability governance; OFR 9.8 Climate Change – Climate-related governance; Climate-related risk management.</t>
    </r>
  </si>
  <si>
    <r>
      <rPr>
        <b/>
        <sz val="8"/>
        <color rgb="FF000000"/>
        <rFont val="Arial"/>
        <family val="2"/>
      </rPr>
      <t xml:space="preserve">2-14 Role of the highest governance body in sustainability reporting
</t>
    </r>
    <r>
      <rPr>
        <sz val="8"/>
        <color rgb="FF000000"/>
        <rFont val="Arial"/>
        <family val="2"/>
      </rPr>
      <t xml:space="preserve">The organization shall:
a. report whether the highest governance body is responsible for reviewing and approving the reported information, including the organization’s material topics, and if so, describe the process for reviewing and approving the information;
b. if the highest governance body is not responsible for reviewing and approving the reported information, including the organization’s material topics, explain the reason for this.
</t>
    </r>
  </si>
  <si>
    <r>
      <rPr>
        <sz val="8"/>
        <rFont val="Arial"/>
        <family val="2"/>
      </rPr>
      <t xml:space="preserve">a. The Annual Reporting suite is approved by the Board prior to its release.
The material sustainability issues are set out in the Annual Report 2025 OFR 9.3 – Material sustainability topics (including human rights). The material sustainability issues are reviewed by the Board's Sustainability Committee. As noted in the Annual Report 2025 OFR 14 – Other information – the Annual Report is made in accordance with a resolution of the Board and is signed by the Chair of the Board at the bottom of that section.
b. Not applicable.
</t>
    </r>
  </si>
  <si>
    <r>
      <rPr>
        <b/>
        <sz val="8"/>
        <color rgb="FF000000"/>
        <rFont val="Arial"/>
        <family val="2"/>
      </rPr>
      <t xml:space="preserve">2-15 Conflicts of interest
</t>
    </r>
    <r>
      <rPr>
        <sz val="8"/>
        <color rgb="FF000000"/>
        <rFont val="Arial"/>
        <family val="2"/>
      </rPr>
      <t>The organization shall:
a. describe the processes for the highest governance body to ensure that conflicts of interest are prevented and mitigated;
b. report whether conflicts of interest are disclosed to stakeholders, including, at a minimum, conflicts of interest relating to:
i. cross-board membership;
ii. cross-shareholding with suppliers and other stakeholders;
iii. existence of controlling shareholders;
iv. related parties, their relationships, transactions, and outstanding balances.</t>
    </r>
    <r>
      <rPr>
        <sz val="8"/>
        <color rgb="FF000000"/>
        <rFont val="Arial"/>
        <family val="2"/>
      </rPr>
      <t xml:space="preserve">
</t>
    </r>
  </si>
  <si>
    <t>a.&amp; b. Annual Report 2025 Corporate Governance Statement 4.2 Director independence and 4.3 Board appointments and succession planning. Annual Report 2025 Corporate Governance Statement 4.1 Board of Directors and Company Secretary sets out the Director profiles.
The Policy on the Independence of Directors can be found at bhp.com/governance.</t>
  </si>
  <si>
    <r>
      <rPr>
        <b/>
        <sz val="8"/>
        <color rgb="FF000000"/>
        <rFont val="Arial"/>
        <family val="2"/>
      </rPr>
      <t>2-16 Communication of critical concerns</t>
    </r>
    <r>
      <rPr>
        <sz val="8"/>
        <color rgb="FF000000"/>
        <rFont val="Arial"/>
        <family val="2"/>
      </rPr>
      <t xml:space="preserve">
The organization shall:
a. describe whether and how critical concerns are communicated to the highest governance body;
b. report the total number and the nature of critical concerns that were communicated to the highest governance body during the reporting period.
</t>
    </r>
  </si>
  <si>
    <t>a. The Chief Ethics, Compliance and Human Rights Officer reports a selection of Category A incidents and compliance-related investigations quarterly to the Board's Risk and Audit Committee and meets at least annually with the Committee Chair. Category A incidents include bullying and harassment by senior managers, sexual harassment, fraud, conflicts of interest, discrimination, racism and allegations of retaliation for reporting a concern or allegations of an inadequate prior investigation. Compliance-related investigations include those relating to anti-corruption, anti-money laundering, anti-terrorism financing, competition, market manipulation, price reporting, export controls, sanctions, data privacy, modern slavery in the supply chain, whistleblower protection, and anti-boycott or state/commercial secrets laws.
Information can be found at bhp.com on Ethics and business conduct and Annual Report 2025 OFR 9.7 Ethics and business conduct.</t>
  </si>
  <si>
    <t>b.</t>
  </si>
  <si>
    <t>Confidentiality constraints</t>
  </si>
  <si>
    <t>We do not currently publicly disclose the total number and nature of critical concerns that were communicated to the highest governance body due to confidentiality constraints. As a matter of general principle, these confidentiality constraints may include (i) avoiding a risk of disclosing information which may identify participants in investigations (including individuals who may be entitled to confidentiality protections under applicable whistleblower protection laws); (ii) preserving the integrity of ongoing investigations; (iii) for some matters, avoiding public disclosures which may waive legal professional privilege. However, we report the total number of reports received into our channels to raise misconduct concerns, grouped by category.</t>
  </si>
  <si>
    <r>
      <rPr>
        <b/>
        <sz val="8"/>
        <color rgb="FF000000"/>
        <rFont val="Arial"/>
        <family val="2"/>
      </rPr>
      <t>2-17 Collective knowledge of the highest governance body</t>
    </r>
    <r>
      <rPr>
        <sz val="8"/>
        <color rgb="FF000000"/>
        <rFont val="Arial"/>
        <family val="2"/>
      </rPr>
      <t xml:space="preserve">
The organization shall:
a. report measures taken to advance the collective knowledge, skills, and experience of the highest governance body on sustainable development.
</t>
    </r>
  </si>
  <si>
    <t>Annual Report 2025 Corporate Governance Statement 4.3 Board appointments and succession planning; 4.4 Director induction, training and development; 4.5 Director skills, experience and attributes; 4.7 Board evaluation.</t>
  </si>
  <si>
    <r>
      <rPr>
        <b/>
        <sz val="8"/>
        <color rgb="FF000000"/>
        <rFont val="Arial"/>
        <family val="2"/>
      </rPr>
      <t>2-18 Evaluation of the performance of the highest governance body</t>
    </r>
    <r>
      <rPr>
        <sz val="8"/>
        <color rgb="FF000000"/>
        <rFont val="Arial"/>
        <family val="2"/>
      </rPr>
      <t xml:space="preserve">
The organization shall:
a. describe the processes for evaluating the performance of the highest governance body in overseeing the management of the organization’s impacts on the economy, environment, and people;
b. report whether the evaluations are independent or not, and the frequency of the evaluations;
c. describe actions taken in response to the evaluations, including changes to the composition of the highest governance body and organizational practices.
</t>
    </r>
  </si>
  <si>
    <t>Annual Report 2025 Corporate Governance Statement 4.7 Board evaluation describes the Board evaluation process and frequency. It confirms that an external board evaluation is conducted approximately every three years and was last conducted in FY2023. 
The Board has adopted a policy for all Non-executive Directors to seek re-election annually. The Board uses the results of Director performance evaluations in considering whether to nominate a Director for election or re-election by shareholders.</t>
  </si>
  <si>
    <r>
      <rPr>
        <b/>
        <sz val="8"/>
        <color rgb="FF000000"/>
        <rFont val="Arial"/>
        <family val="2"/>
      </rPr>
      <t>2-19 Remuneration policies</t>
    </r>
    <r>
      <rPr>
        <sz val="8"/>
        <color rgb="FF000000"/>
        <rFont val="Arial"/>
        <family val="2"/>
      </rPr>
      <t xml:space="preserve">
The organization shall:
a. describe the remuneration policies for members of the highest governance body and senior executives, including:
i. fixed pay and variable pay;
ii. sign-on bonuses or recruitment incentive payments;
iii. termination payments;
iv. clawbacks;
v. retirement benefits;
b. describe how the remuneration policies for members of the highest governance body and senior executives relate to their objectives and performance in relation to the management of the organization’s impacts on the economy, environment, and people.
</t>
    </r>
  </si>
  <si>
    <t xml:space="preserve">a. Annual Report 2025 Remuneration Report - Remuneration at a glance.
b. Annual Report 2025 Remuneration Report - Remuneration at a glance.
</t>
  </si>
  <si>
    <r>
      <rPr>
        <b/>
        <sz val="8"/>
        <color rgb="FF000000"/>
        <rFont val="Arial"/>
        <family val="2"/>
      </rPr>
      <t>2-20 Process to determine remuneration</t>
    </r>
    <r>
      <rPr>
        <sz val="8"/>
        <color rgb="FF000000"/>
        <rFont val="Arial"/>
        <family val="2"/>
      </rPr>
      <t xml:space="preserve">
The organization shall:
a. describe the process for designing its remuneration policies and for determining remuneration, including:
i. whether independent highest governance body members or an independent remuneration committee oversees the process for determining remuneration;
ii. how the views of stakeholders (including shareholders) regarding remuneration are sought and taken into consideration;
iii. whether remuneration consultants are involved in determining remuneration and, if so, whether they are independent of the organization, its highest governance body and senior executives;
b. report the results of votes of stakeholders (including shareholders) on remuneration policies and proposals, if applicable.
</t>
    </r>
  </si>
  <si>
    <r>
      <t xml:space="preserve">a.&amp; b. Annual Report 2025 Remuneration Report 2025; Annual Report 2025 Corporate Governance Statement </t>
    </r>
    <r>
      <rPr>
        <strike/>
        <sz val="8"/>
        <rFont val="Arial"/>
        <family val="2"/>
      </rPr>
      <t>–</t>
    </r>
    <r>
      <rPr>
        <sz val="8"/>
        <rFont val="Arial"/>
        <family val="2"/>
      </rPr>
      <t xml:space="preserve"> 5.4 People and Remuneration Committee.</t>
    </r>
  </si>
  <si>
    <r>
      <rPr>
        <b/>
        <sz val="8"/>
        <color rgb="FF000000"/>
        <rFont val="Arial"/>
        <family val="2"/>
      </rPr>
      <t>2-21 Annual total compensation ratio</t>
    </r>
    <r>
      <rPr>
        <sz val="8"/>
        <color rgb="FF000000"/>
        <rFont val="Arial"/>
        <family val="2"/>
      </rPr>
      <t xml:space="preserve">
The organization shall:
a. report the ratio of the annual total compensation for the organization’s highest-paid individual to the median annual total compensation for all employees (excluding the highest-paid individual);
b. report the ratio of the percentage increase in annual total compensation for the organization’s highest-paid individual to the median percentage increase in annual total compensation for all employees (excluding the highest-paid individual);
c. report contextual information necessary to understand the data and how the data has been compiled.
</t>
    </r>
  </si>
  <si>
    <t>a.– c. See People tab in this Databook including footnotes.</t>
  </si>
  <si>
    <r>
      <rPr>
        <b/>
        <sz val="8"/>
        <color rgb="FF000000"/>
        <rFont val="Arial"/>
        <family val="2"/>
      </rPr>
      <t>2-22 Statement on sustainable development strategy</t>
    </r>
    <r>
      <rPr>
        <sz val="8"/>
        <color rgb="FF000000"/>
        <rFont val="Arial"/>
        <family val="2"/>
      </rPr>
      <t xml:space="preserve">
The organization shall:
a. report a statement from the highest governance body or most senior executive of the organization about the relevance of sustainable development to the organization and its strategy for contributing to sustainable development.
</t>
    </r>
  </si>
  <si>
    <t xml:space="preserve">Annual Report 2025 OFR Chief Executive Officer's Review; OFR 9 Sustainability; OFR 9.3 Material sustainability topics (including human rights).
</t>
  </si>
  <si>
    <r>
      <rPr>
        <b/>
        <sz val="8"/>
        <color rgb="FF000000"/>
        <rFont val="Arial"/>
        <family val="2"/>
      </rPr>
      <t>2-23 Policy commitments</t>
    </r>
    <r>
      <rPr>
        <sz val="8"/>
        <color rgb="FF000000"/>
        <rFont val="Arial"/>
        <family val="2"/>
      </rPr>
      <t xml:space="preserve">
The organization shall:
a. describe its policy commitments for responsible business conduct, including:
i. the authoritative intergovernmental instruments that the commitments reference;
ii. whether the commitments stipulate conducting due diligence;
iii. whether the commitments stipulate applying the precautionary principle;
iv. whether the commitments stipulate respecting human rights;
b. describe its specific policy commitment to respect human rights, including:
i. the internationally recognized human rights that the commitment covers;
ii. the categories of stakeholders, including at-risk or vulnerable groups, that the organization gives particular attention to in the commitment;
c. provide links to the policy commitments if publicly available, or, if the policy commitments are not publicly available, explain the reason for this;
d. report the level at which each of the policy commitments was approved within the organization, including whether this is the most senior level;
e. report the extent to which the policy commitments apply to the organization’s activities and to its business relationships;
f. describe how the policy commitments are communicated to workers, business partners, and other relevant parties.
</t>
    </r>
  </si>
  <si>
    <r>
      <rPr>
        <sz val="8"/>
        <color rgb="FF000000"/>
        <rFont val="Arial"/>
      </rPr>
      <t>a-f.  Information can be found at bhp.com under Social Performance and Ethics and business conduct, including; Human Rights Policy Statement; Indigenous Peoples Policy Statement; Our Code; Minimum Requirements for Suppliers.
a-f.  Actions taken within FY2025 can be found in our Modern Slavery Statement 2025 – Our actions to address modern slavery risks; Governance and responsibilities; Values, policies and standards (</t>
    </r>
    <r>
      <rPr>
        <i/>
        <sz val="8"/>
        <color rgb="FF000000"/>
        <rFont val="Arial"/>
      </rPr>
      <t>Our Code</t>
    </r>
    <r>
      <rPr>
        <sz val="8"/>
        <color rgb="FF000000"/>
        <rFont val="Arial"/>
      </rPr>
      <t xml:space="preserve">, Human Rights Policy Statement, Responsible Minerals Policy, Entering a High Risk Country Global Procedure), Annual Report 2025 OFR 9.2 Sustainability Governance, 9.7 Ethics and business conduct, and 9.3 Material sustainability topics (including human rights).
</t>
    </r>
  </si>
  <si>
    <r>
      <rPr>
        <b/>
        <sz val="8"/>
        <color rgb="FF000000"/>
        <rFont val="Arial"/>
        <family val="2"/>
      </rPr>
      <t>2-24 Embedding policy commitments</t>
    </r>
    <r>
      <rPr>
        <sz val="8"/>
        <color rgb="FF000000"/>
        <rFont val="Arial"/>
        <family val="2"/>
      </rPr>
      <t xml:space="preserve">
The organization shall:
a. describe how it embeds each of its policy commitments for responsible business conduct throughout its activities and business relationships, including:
i. how it allocates responsibility to implement the commitments across different levels within the organization;
ii. how it integrates the commitments into organizational strategies, operational policies, and operational procedures;
iii. how it implements its commitments with and through its business relationships;
iv. training that the organization provides on implementing the commitments.
</t>
    </r>
  </si>
  <si>
    <r>
      <t xml:space="preserve">Annual Report 2025 OFR 9.1 Our sustainability approach; 9.2 Sustainability governance; 9.4 2030 goals and social value scorecard 
Modern Slavery Statement 2025 – Our actions to address modern slavery risks; Governance and responsibilities; Due diligence and risk management in our business activities; Due diligence and risk management in our non-operated joint ventures, the BHP Foundation, BHP Xplor and BHP Ventures; Due diligence and risk management in our supply chains;  Building capacity and raising awareness; Remediation; Assessing effectiveness
Responsible Minerals Report 2025 and Responsible Minerals Policy  
Information can be found at bhp.com </t>
    </r>
    <r>
      <rPr>
        <strike/>
        <sz val="8"/>
        <rFont val="Arial"/>
        <family val="2"/>
      </rPr>
      <t xml:space="preserve">o </t>
    </r>
    <r>
      <rPr>
        <sz val="8"/>
        <rFont val="Arial"/>
        <family val="2"/>
      </rPr>
      <t>under Sustainability approach; Value chain sustainability; Suppliers, including O</t>
    </r>
    <r>
      <rPr>
        <i/>
        <sz val="8"/>
        <rFont val="Arial"/>
        <family val="2"/>
      </rPr>
      <t>ur</t>
    </r>
    <r>
      <rPr>
        <sz val="8"/>
        <rFont val="Arial"/>
        <family val="2"/>
      </rPr>
      <t xml:space="preserve"> </t>
    </r>
    <r>
      <rPr>
        <i/>
        <sz val="8"/>
        <rFont val="Arial"/>
        <family val="2"/>
      </rPr>
      <t xml:space="preserve">Code </t>
    </r>
    <r>
      <rPr>
        <sz val="8"/>
        <rFont val="Arial"/>
        <family val="2"/>
      </rPr>
      <t xml:space="preserve">and </t>
    </r>
    <r>
      <rPr>
        <i/>
        <sz val="8"/>
        <rFont val="Arial"/>
        <family val="2"/>
      </rPr>
      <t>Minimum requirements for suppliers.</t>
    </r>
  </si>
  <si>
    <r>
      <rPr>
        <b/>
        <sz val="8"/>
        <color rgb="FF000000"/>
        <rFont val="Arial"/>
        <family val="2"/>
      </rPr>
      <t>2-25 Processes to remediate negative impacts</t>
    </r>
    <r>
      <rPr>
        <sz val="8"/>
        <color rgb="FF000000"/>
        <rFont val="Arial"/>
        <family val="2"/>
      </rPr>
      <t xml:space="preserve">
The organization shall:
a. describe its commitments to provide for or cooperate in the remediation of negative impacts that the organization identifies it has caused or contributed to;
b. describe its approach to identify and address grievances, including the grievance mechanisms that the organization has established or participates in;
c. describe other processes by which the organization provides for or cooperates in the remediation of negative impacts that it identifies it has caused or contributed to;
d. describe how the stakeholders who are the intended users of the grievance mechanisms are involved in the design, review, operation, and improvement of these mechanisms;
e. describe how the organization tracks the effectiveness of the grievance mechanisms and other remediation processes, and report examples of their effectiveness, including stakeholder feedback.
</t>
    </r>
  </si>
  <si>
    <r>
      <t xml:space="preserve">a. - c. and e. Annual Report 2025 OFR 9.7 Ethics and business conduct – Our conduct; 9.11 Community.
Modern Slavery Statement 2025 – Remediation; Assessing effectiveness.
Information can be found on our website at bhp.com under Sustainability approach; Corporate Governance, including </t>
    </r>
    <r>
      <rPr>
        <i/>
        <sz val="8"/>
        <rFont val="Arial"/>
        <family val="2"/>
      </rPr>
      <t>Our Code</t>
    </r>
    <r>
      <rPr>
        <sz val="8"/>
        <rFont val="Arial"/>
        <family val="2"/>
      </rPr>
      <t xml:space="preserve">; </t>
    </r>
    <r>
      <rPr>
        <i/>
        <sz val="8"/>
        <rFont val="Arial"/>
        <family val="2"/>
      </rPr>
      <t xml:space="preserve">our Global Standards </t>
    </r>
    <r>
      <rPr>
        <sz val="8"/>
        <rFont val="Arial"/>
        <family val="2"/>
      </rPr>
      <t>and</t>
    </r>
    <r>
      <rPr>
        <i/>
        <sz val="8"/>
        <rFont val="Arial"/>
        <family val="2"/>
      </rPr>
      <t xml:space="preserve"> Human Rights Policy Statement.</t>
    </r>
    <r>
      <rPr>
        <sz val="8"/>
        <rFont val="Arial"/>
        <family val="2"/>
      </rPr>
      <t xml:space="preserve"> </t>
    </r>
  </si>
  <si>
    <t>d.</t>
  </si>
  <si>
    <t xml:space="preserve">We are working to improve our disclosures in coming years. </t>
  </si>
  <si>
    <r>
      <rPr>
        <b/>
        <sz val="8"/>
        <color rgb="FF000000"/>
        <rFont val="Arial"/>
        <family val="2"/>
      </rPr>
      <t>2-26 Mechanisms for seeking advice and raising concerns</t>
    </r>
    <r>
      <rPr>
        <sz val="8"/>
        <color rgb="FF000000"/>
        <rFont val="Arial"/>
        <family val="2"/>
      </rPr>
      <t xml:space="preserve">
The organization shall:
a. describe the mechanisms for individuals to:
i. seek advice on implementing the organization’s policies and practices for responsible business conduct;
ii. raise concerns about the organization’s business conduct.
</t>
    </r>
  </si>
  <si>
    <t>a. Annual Report 2025 OFR 9.7 Ethics and business conduct; 9.11 Community.
Information can be found on our website at bhp.com on Ethics and business conduct; Our channels to report misconduct concerns at How to speak up; and Human rights.</t>
  </si>
  <si>
    <r>
      <rPr>
        <b/>
        <sz val="8"/>
        <color rgb="FF000000"/>
        <rFont val="Arial"/>
      </rPr>
      <t xml:space="preserve">2-27 Compliance with laws and regulations
</t>
    </r>
    <r>
      <rPr>
        <sz val="8"/>
        <color rgb="FF000000"/>
        <rFont val="Arial"/>
      </rPr>
      <t xml:space="preserve">The organization shall:
a. report the total number of significant instances of non-compliance with laws and regulations during the reporting period, and a breakdown of this total by:
i. instances for which fines were incurred;
ii. instances for which non-monetary sanctions were incurred;
b. report the total number and the monetary value of fines for instances of noncompliance with laws and regulations that were paid during the reporting period, and a breakdown of this total by:
i. fines for instances of non-compliance with laws and regulations that occurred in the current reporting period;
ii. fines for instances of non-compliance with laws and regulations that occurred in previous reporting periods;
c. describe the significant instances of non-compliance;
d. describe how it has determined significant instances of non-compliance.
</t>
    </r>
  </si>
  <si>
    <t>a.– c. See Ethics and Business Conduct tab in this Databook for details of our significant fines.
d. We currently disclose all fines paid by our operated assets for non-compliance with health, safety, and environmental laws and/or regulations.
BHP reports ‘significant’ non-monetary sanctions. We define significant non-monetary sanctions where there is a substantial impact on legal rights or compliance, resulting in temporary action against BHP that curtails the ability of BHP to operate.</t>
  </si>
  <si>
    <r>
      <rPr>
        <b/>
        <sz val="8"/>
        <color rgb="FF000000"/>
        <rFont val="Arial"/>
        <family val="2"/>
      </rPr>
      <t>2-28 Membership associations</t>
    </r>
    <r>
      <rPr>
        <sz val="8"/>
        <color rgb="FF000000"/>
        <rFont val="Arial"/>
        <family val="2"/>
      </rPr>
      <t xml:space="preserve">
The organization shall:
a. report industry associations, other membership associations, and national or international advocacy organizations in which it participates in a significant role.
</t>
    </r>
  </si>
  <si>
    <t>Information can be found at bhp.com on Industry associations; Interacting with governments; Climate Policy Principles (May 2023); and Industry Associations Review (June 2023 and update published 2024).</t>
  </si>
  <si>
    <r>
      <rPr>
        <b/>
        <sz val="8"/>
        <color rgb="FF000000"/>
        <rFont val="Arial"/>
      </rPr>
      <t xml:space="preserve">2-29 Approach to stakeholder engagement
</t>
    </r>
    <r>
      <rPr>
        <sz val="8"/>
        <color rgb="FF000000"/>
        <rFont val="Arial"/>
      </rPr>
      <t xml:space="preserve">The organization shall:
a. describe its approach to engaging with stakeholders, including:
i. the categories of stakeholders it engages with, and how they are identified;
ii. the purpose of the stakeholder engagement;
iii. how the organization seeks to ensure meaningful engagement with stakeholders.
</t>
    </r>
  </si>
  <si>
    <t>Annual Report 2025 Corporate Governance Statement 7.1 Shareholder and stakeholder engagement; OFR 9.11 Community. 
Information can be found at bhp.com on Sustainability approach (Local communities, Indigenous peoples, human rights).</t>
  </si>
  <si>
    <r>
      <rPr>
        <b/>
        <sz val="8"/>
        <color rgb="FF000000"/>
        <rFont val="Arial"/>
        <family val="2"/>
      </rPr>
      <t>2-30 Collective bargaining agreements</t>
    </r>
    <r>
      <rPr>
        <sz val="8"/>
        <color rgb="FF000000"/>
        <rFont val="Arial"/>
        <family val="2"/>
      </rPr>
      <t xml:space="preserve">
The organization shall:
a. report the percentage of total employees covered by collective bargaining agreements;
b. for employees not covered by collective bargaining agreements, report whether the organization determines their working conditions and terms of employment based on collective bargaining agreements that cover its other employees or based on collective bargaining agreements from other organizations.
</t>
    </r>
  </si>
  <si>
    <t>a. See People tab in this Databook.
b. Employees not covered by collective bargaining agreements are provided a standard employment agreement (or jurisdictional equivalent) that complies with statutory and regulatory requirements in the relevant jurisdiction.</t>
  </si>
  <si>
    <t xml:space="preserve">GRI 3: Material Topics 2021
</t>
  </si>
  <si>
    <r>
      <rPr>
        <b/>
        <sz val="8"/>
        <color rgb="FF000000"/>
        <rFont val="Arial"/>
        <family val="2"/>
      </rPr>
      <t>3-1 Process to determine material topics</t>
    </r>
    <r>
      <rPr>
        <sz val="8"/>
        <color rgb="FF000000"/>
        <rFont val="Arial"/>
        <family val="2"/>
      </rPr>
      <t xml:space="preserve">
The organization shall:
a. describe the process it has followed to determine its material topics, including: 
i. how it has identified actual and potential, negative and positive impacts on the economy, environment, and people, including impacts on their human rights, across its activities and business relationships;
ii. how it has prioritized the impacts for reporting based on their significance;
b. specify the stakeholders and experts whose views have informed the process of determining its material topics.
</t>
    </r>
  </si>
  <si>
    <r>
      <t xml:space="preserve">Annual Report 2025 OFR 9.3 Material sustainability topics (including human rights).
Information can be found at bhp.com on Sustainability approach – </t>
    </r>
    <r>
      <rPr>
        <strike/>
        <sz val="8"/>
        <rFont val="Arial"/>
        <family val="2"/>
      </rPr>
      <t xml:space="preserve"> </t>
    </r>
    <r>
      <rPr>
        <sz val="8"/>
        <rFont val="Arial"/>
        <family val="2"/>
      </rPr>
      <t xml:space="preserve">Materiality assessment; Key inputs for our materiality assessment.
</t>
    </r>
  </si>
  <si>
    <t>A  non-white cell indicates that reasons for omission are not permitted for the disclosure or that a GRI Sector Standard reference number is not available.</t>
  </si>
  <si>
    <r>
      <rPr>
        <b/>
        <sz val="8"/>
        <color rgb="FF000000"/>
        <rFont val="Arial"/>
        <family val="2"/>
      </rPr>
      <t xml:space="preserve">3-2 List of material topics
</t>
    </r>
    <r>
      <rPr>
        <sz val="8"/>
        <color rgb="FF000000"/>
        <rFont val="Arial"/>
        <family val="2"/>
      </rPr>
      <t xml:space="preserve">The organization shall:
a. list its material topics;
b. report changes to the list of material topics compared to the previous reporting period.
</t>
    </r>
  </si>
  <si>
    <t>a. Annual Report 2025 OFR 9.3 Material sustainability topics (including human rights). 
b. Our FY2025 material sustainability topics are largely consistent with our FY2024 assessment, with the FY2025 list of material topics including two additional topics – 'Value chain sustainability' and 'Tailings storage facilities'.</t>
  </si>
  <si>
    <t>Material topics</t>
  </si>
  <si>
    <t>Decarbonisation</t>
  </si>
  <si>
    <r>
      <rPr>
        <b/>
        <sz val="8"/>
        <color rgb="FF000000"/>
        <rFont val="Arial"/>
        <family val="2"/>
      </rPr>
      <t xml:space="preserve">3-3 Management of material topics
</t>
    </r>
    <r>
      <rPr>
        <sz val="8"/>
        <color rgb="FF000000"/>
        <rFont val="Arial"/>
        <family val="2"/>
      </rPr>
      <t xml:space="preserve">a. describe the actual and potential, negative and positive impacts on the economy,
environment, and people, including impacts on their human rights;
b. report whether the organization is involved with the negative impacts through its activities or as a result of its business relationships, and describe the activities or business relationships;
c. describe its policies or commitments regarding the material topic; 
d. describe actions taken to manage the topic and related impacts, including: 
i. actions to prevent or mitigate potential negative impacts; 
ii. actions to address actual negative impacts, including actions to provide for or cooperate in their remediation;
iii. actions to manage actual and potential positive impacts;
e. report the following information about tracking the effectiveness of the actions taken:
i. processes used to track the effectiveness of the actions;
ii. goals, targets, and indicators used to evaluate progress;
iii. the effectiveness of the actions, including progress toward the goals and targets;
iv. lessons learned and how these have been incorporated into the organization’s operational policies and procedures;
f. describe how engagement with stakeholders has informed the actions taken (3-3-d)
and how it has informed whether the actions have been effective (3-3-e).
</t>
    </r>
  </si>
  <si>
    <t>We recognise climate change may pose risks to fundamental human rights, including the rights to life, health, food and an adequate standard of living. 
b.-c. Annual Report 2025 OFR 9.8 Climate change – Climate-related risk management; Transition to a net zero economy; Physical climate-related risks and adaptation.
b.-c. Annual Report 2025 OFR 7 How we manage risk.
d.-f. Annual Report 2025 OFR 9.8 Climate change – Our disclosures and approach to reporting; Operational GHG emissions; Value chain GHG emissions; Climate-related risk management; Transition to a net zero economy; Physical climate-related risks and adaptation; Climate-related metrics, targets and goals.</t>
  </si>
  <si>
    <t>GRI 302: Energy 2016</t>
  </si>
  <si>
    <r>
      <rPr>
        <b/>
        <sz val="8"/>
        <color rgb="FF000000"/>
        <rFont val="Arial"/>
        <family val="2"/>
      </rPr>
      <t xml:space="preserve">302-1 Energy consumption within the organization
</t>
    </r>
    <r>
      <rPr>
        <sz val="8"/>
        <color rgb="FF000000"/>
        <rFont val="Arial"/>
        <family val="2"/>
      </rPr>
      <t xml:space="preserve">a. Total fuel consumption within the organization from non renewable sources, in joules or multiples, and including fuel types used;
b. Total fuel consumption within the organization from renewable sources, in joules or multiples, and including fuel types used;
c. In joules, watt-hours or multiples, the total:
i. electricity consumption;
ii. heating consumption;
iii. cooling consumption;
iv. steam consumption;
d. In joules, watt-hours or multiples, the total:
i. electricity sold;
ii. heating sold;
iii. cooling sold;
iv. steam sold;
e. Total energy consumption within the organization, in joules or multiples;
f. Standards, methodologies, assumptions, and/or calculation tools used;
g. Source of the conversion factors used.
</t>
    </r>
  </si>
  <si>
    <t>See Energy and GHG tab in this Databook – Operational energy consumption by source.</t>
  </si>
  <si>
    <t>c. ii.-iv. &amp; d i.-iv.</t>
  </si>
  <si>
    <t xml:space="preserve">This information is currently considered immaterial and is not captured in our systems. </t>
  </si>
  <si>
    <r>
      <rPr>
        <b/>
        <sz val="8"/>
        <color rgb="FF000000"/>
        <rFont val="Arial"/>
        <family val="2"/>
      </rPr>
      <t xml:space="preserve">302-2 Energy consumption outside of the organization
</t>
    </r>
    <r>
      <rPr>
        <sz val="8"/>
        <color rgb="FF000000"/>
        <rFont val="Arial"/>
        <family val="2"/>
      </rPr>
      <t xml:space="preserve">a. Energy consumption outside of the organization, in joules or multiples;
b. Standards, methodologies, assumptions, and/or calculation tools used;
c. Source of the conversion factors used.
</t>
    </r>
  </si>
  <si>
    <t xml:space="preserve">GRI 302-2 </t>
  </si>
  <si>
    <t>We do not currently report against GRI 302-2 as this information is currently unavailable. 
BHP discloses relevant categories of Scope 3 emissions in its value chain.</t>
  </si>
  <si>
    <r>
      <rPr>
        <b/>
        <sz val="8"/>
        <color rgb="FF000000"/>
        <rFont val="Arial"/>
        <family val="2"/>
      </rPr>
      <t xml:space="preserve">302-3 Energy intensity
</t>
    </r>
    <r>
      <rPr>
        <sz val="8"/>
        <color rgb="FF000000"/>
        <rFont val="Arial"/>
        <family val="2"/>
      </rPr>
      <t xml:space="preserve">a. Energy intensity ratio for the organization;
b. Organization-specific metric (the denominator) chosen to calculate the ratio;
c. Types of energy included in the intensity ratio; whether fuel, electricity, heating, cooling, steam, or all;
d. Whether the ratio uses energy consumption within the organization, outside of it, or both.
</t>
    </r>
  </si>
  <si>
    <t xml:space="preserve">a.-b. See Energy and GHG tab in this Databook – Operational energy consumption by source.
c. Fuel and electricity are included in the intensity ratio.
d. The ratio uses energy consumption within the organisation.
</t>
  </si>
  <si>
    <r>
      <rPr>
        <b/>
        <sz val="8"/>
        <color rgb="FF000000"/>
        <rFont val="Arial"/>
        <family val="2"/>
      </rPr>
      <t xml:space="preserve">302-4 Reduction of energy consumption
</t>
    </r>
    <r>
      <rPr>
        <sz val="8"/>
        <color rgb="FF000000"/>
        <rFont val="Arial"/>
        <family val="2"/>
      </rPr>
      <t>a. Amount of reductions in energy consumption achieved as a direct result of conservation and efficiency initiatives, in joules or multiples;
b. Types of energy included in the reductions; whether fuel, electricity, heating, cooling, steam, or all;
c. Basis for calculating reductions in energy consumption, such as base year or baseline, including the rationale for choosing it;
d. Standards, methodologies, assumptions, and/or calculation tools used.</t>
    </r>
  </si>
  <si>
    <r>
      <rPr>
        <sz val="8"/>
        <color rgb="FF000000"/>
        <rFont val="Arial"/>
      </rPr>
      <t xml:space="preserve">In FY2023, as a direct result of a conservation and efficiency initiative at our Olympic Dam operated asset, we implemented a new design at two raise bores that resulted in an annual saving of 10,700GJ of electricity. The new fan design reduced electricity consumption based on the ability to operate at a slower running speed and reduce losses in the system. Reduction was calculated based on the fan's characteristics and in-field measurements, comparing electricity usage of the previous fan design and the new fan design. There is potential for these reductions to scale if this initiative is implemented at other raise bores at Olympic Dam.
</t>
    </r>
    <r>
      <rPr>
        <sz val="8"/>
        <color rgb="FFFF0000"/>
        <rFont val="Arial"/>
      </rPr>
      <t xml:space="preserve">
</t>
    </r>
    <r>
      <rPr>
        <sz val="8"/>
        <color rgb="FF000000"/>
        <rFont val="Arial"/>
      </rPr>
      <t xml:space="preserve">d. BHP GHG Emissions Calculation Methodology 2023, available at bhp.com/investors/annual-reporting/past-reports.
</t>
    </r>
  </si>
  <si>
    <r>
      <rPr>
        <b/>
        <sz val="8"/>
        <color rgb="FF000000"/>
        <rFont val="Arial"/>
        <family val="2"/>
      </rPr>
      <t xml:space="preserve">302-5 Reductions in energy requirements of products and services
</t>
    </r>
    <r>
      <rPr>
        <sz val="8"/>
        <color rgb="FF000000"/>
        <rFont val="Arial"/>
        <family val="2"/>
      </rPr>
      <t xml:space="preserve">a. Reductions in energy requirements of sold products and services achieved during the reporting period, in joules or multiples.
b. Basis for calculating reductions in energy consumption, such as base year or baseline, including the rationale for choosing it.
c. Standards, methodologies, assumptions, and/or calculation tools used.
</t>
    </r>
  </si>
  <si>
    <t xml:space="preserve">We do not report against GRI 302-5 as the information is currently unavailable. </t>
  </si>
  <si>
    <t xml:space="preserve">GRI 302-5 
</t>
  </si>
  <si>
    <t xml:space="preserve">We do not currently report against GRI 302-5 as this information is currently unavailable. 
We disclose relevant categories of Scope 3 emissions, including the GHG emissions associated with the use of sold products. </t>
  </si>
  <si>
    <t>GRI 305: Emissions 2016</t>
  </si>
  <si>
    <r>
      <rPr>
        <b/>
        <sz val="8"/>
        <color theme="1"/>
        <rFont val="Arial"/>
        <family val="2"/>
      </rPr>
      <t xml:space="preserve">305-1 Direct (Scope 1) GHG emissions
</t>
    </r>
    <r>
      <rPr>
        <sz val="8"/>
        <color theme="1"/>
        <rFont val="Arial"/>
        <family val="2"/>
      </rPr>
      <t>a. Gross direct (Scope 1) GHG emissions in metric tons of CO2 equivalent;
b. Gases included in the calculation; whether CO</t>
    </r>
    <r>
      <rPr>
        <vertAlign val="subscript"/>
        <sz val="8"/>
        <color theme="1"/>
        <rFont val="Arial"/>
        <family val="2"/>
      </rPr>
      <t>2</t>
    </r>
    <r>
      <rPr>
        <sz val="8"/>
        <color theme="1"/>
        <rFont val="Arial"/>
        <family val="2"/>
      </rPr>
      <t>, CH</t>
    </r>
    <r>
      <rPr>
        <vertAlign val="subscript"/>
        <sz val="8"/>
        <color theme="1"/>
        <rFont val="Arial"/>
        <family val="2"/>
      </rPr>
      <t>4</t>
    </r>
    <r>
      <rPr>
        <sz val="8"/>
        <color theme="1"/>
        <rFont val="Arial"/>
        <family val="2"/>
      </rPr>
      <t>, N</t>
    </r>
    <r>
      <rPr>
        <vertAlign val="subscript"/>
        <sz val="8"/>
        <color theme="1"/>
        <rFont val="Arial"/>
        <family val="2"/>
      </rPr>
      <t>2</t>
    </r>
    <r>
      <rPr>
        <sz val="8"/>
        <color theme="1"/>
        <rFont val="Arial"/>
        <family val="2"/>
      </rPr>
      <t>O, HFCs, PFCs, SF</t>
    </r>
    <r>
      <rPr>
        <vertAlign val="subscript"/>
        <sz val="8"/>
        <color theme="1"/>
        <rFont val="Arial"/>
        <family val="2"/>
      </rPr>
      <t>6</t>
    </r>
    <r>
      <rPr>
        <sz val="8"/>
        <color theme="1"/>
        <rFont val="Arial"/>
        <family val="2"/>
      </rPr>
      <t>, NF</t>
    </r>
    <r>
      <rPr>
        <vertAlign val="subscript"/>
        <sz val="8"/>
        <color theme="1"/>
        <rFont val="Arial"/>
        <family val="2"/>
      </rPr>
      <t>3</t>
    </r>
    <r>
      <rPr>
        <sz val="8"/>
        <color theme="1"/>
        <rFont val="Arial"/>
        <family val="2"/>
      </rPr>
      <t>, or all;
c. Biogenic CO</t>
    </r>
    <r>
      <rPr>
        <vertAlign val="subscript"/>
        <sz val="8"/>
        <color theme="1"/>
        <rFont val="Arial"/>
        <family val="2"/>
      </rPr>
      <t>2</t>
    </r>
    <r>
      <rPr>
        <sz val="8"/>
        <color theme="1"/>
        <rFont val="Arial"/>
        <family val="2"/>
      </rPr>
      <t xml:space="preserve"> emissions in metric tons of CO</t>
    </r>
    <r>
      <rPr>
        <vertAlign val="subscript"/>
        <sz val="8"/>
        <color theme="1"/>
        <rFont val="Arial"/>
        <family val="2"/>
      </rPr>
      <t>2</t>
    </r>
    <r>
      <rPr>
        <sz val="8"/>
        <color theme="1"/>
        <rFont val="Arial"/>
        <family val="2"/>
      </rPr>
      <t xml:space="preserve"> equivalent.
d. Base year for the calculation, if applicable, including:
i. the rationale for choosing it;
ii. emissions in the base year;
iii. the context for any significant changes in emissions that triggered recalculations of base year emissions;
e. Source of the emission factors and the global warming potential (GWP) rates used, or a reference to the GWP source;
f. Consolidation approach for emissions; whether equity share, financial control, or operational control;
g. Standards, methodologies, assumptions, and/or calculation tools used.
</t>
    </r>
  </si>
  <si>
    <t>a. See Energy and GHG tab and Energy and GHG by asset tab in this Databook.
a.-g. BHP GHG Emissions Calculation Methodology 2025, available at bhp.com/sustainability.</t>
  </si>
  <si>
    <t xml:space="preserve">c. </t>
  </si>
  <si>
    <t>We do not report Scope 1 emissions in relation to biogenic emissions as this is not a material source of emissions for BHP.</t>
  </si>
  <si>
    <r>
      <rPr>
        <b/>
        <sz val="8"/>
        <color rgb="FF000000"/>
        <rFont val="Arial"/>
        <family val="2"/>
      </rPr>
      <t xml:space="preserve">305-2 Energy indirect (Scope 2) GHG emissions
</t>
    </r>
    <r>
      <rPr>
        <sz val="8"/>
        <color rgb="FF000000"/>
        <rFont val="Arial"/>
        <family val="2"/>
      </rPr>
      <t>a. Gross location-based energy indirect (Scope 2) GHG emissions in metric tons of CO</t>
    </r>
    <r>
      <rPr>
        <vertAlign val="subscript"/>
        <sz val="8"/>
        <color rgb="FF000000"/>
        <rFont val="Arial"/>
        <family val="2"/>
      </rPr>
      <t>2</t>
    </r>
    <r>
      <rPr>
        <sz val="8"/>
        <color rgb="FF000000"/>
        <rFont val="Arial"/>
        <family val="2"/>
      </rPr>
      <t xml:space="preserve"> equivalent.
b. If applicable, gross market-based energy indirect (Scope 2) GHG emissions in metric tons of CO</t>
    </r>
    <r>
      <rPr>
        <vertAlign val="subscript"/>
        <sz val="8"/>
        <color rgb="FF000000"/>
        <rFont val="Arial"/>
        <family val="2"/>
      </rPr>
      <t>2</t>
    </r>
    <r>
      <rPr>
        <sz val="8"/>
        <color rgb="FF000000"/>
        <rFont val="Arial"/>
        <family val="2"/>
      </rPr>
      <t xml:space="preserve"> equivalent.
c. If available, the gases included in the calculation; whether CO</t>
    </r>
    <r>
      <rPr>
        <vertAlign val="subscript"/>
        <sz val="8"/>
        <color rgb="FF000000"/>
        <rFont val="Arial"/>
        <family val="2"/>
      </rPr>
      <t>2</t>
    </r>
    <r>
      <rPr>
        <sz val="8"/>
        <color rgb="FF000000"/>
        <rFont val="Arial"/>
        <family val="2"/>
      </rPr>
      <t>, CH</t>
    </r>
    <r>
      <rPr>
        <vertAlign val="subscript"/>
        <sz val="8"/>
        <color rgb="FF000000"/>
        <rFont val="Arial"/>
        <family val="2"/>
      </rPr>
      <t>4</t>
    </r>
    <r>
      <rPr>
        <sz val="8"/>
        <color rgb="FF000000"/>
        <rFont val="Arial"/>
        <family val="2"/>
      </rPr>
      <t>, N</t>
    </r>
    <r>
      <rPr>
        <vertAlign val="subscript"/>
        <sz val="8"/>
        <color rgb="FF000000"/>
        <rFont val="Arial"/>
        <family val="2"/>
      </rPr>
      <t>2</t>
    </r>
    <r>
      <rPr>
        <sz val="8"/>
        <color rgb="FF000000"/>
        <rFont val="Arial"/>
        <family val="2"/>
      </rPr>
      <t>O, HFCs, PFCs, SF</t>
    </r>
    <r>
      <rPr>
        <vertAlign val="subscript"/>
        <sz val="8"/>
        <color rgb="FF000000"/>
        <rFont val="Arial"/>
        <family val="2"/>
      </rPr>
      <t>6</t>
    </r>
    <r>
      <rPr>
        <sz val="8"/>
        <color rgb="FF000000"/>
        <rFont val="Arial"/>
        <family val="2"/>
      </rPr>
      <t>, NF</t>
    </r>
    <r>
      <rPr>
        <vertAlign val="subscript"/>
        <sz val="8"/>
        <color rgb="FF000000"/>
        <rFont val="Arial"/>
        <family val="2"/>
      </rPr>
      <t>3</t>
    </r>
    <r>
      <rPr>
        <sz val="8"/>
        <color rgb="FF000000"/>
        <rFont val="Arial"/>
        <family val="2"/>
      </rPr>
      <t xml:space="preserve">, or all.
d. Base year for the calculation, if applicable, including:
i. the rationale for choosing it;
ii. emissions in the base year;
iii. the context for any significant changes in emissions that triggered recalculations of base year emissions.
e. Source of the emission factors and the global warming potential (GWP) rates used, or a reference to the GWP source.
f. Consolidation approach for emissions; whether equity share, financial control, or operational control.
g. Standards, methodologies, assumptions, and/or calculation tools used.
</t>
    </r>
  </si>
  <si>
    <t>a. See Energy and GHG tab and Energy and GHG by asset tab in this Databook.
a,b,d &amp; f. Annual Report 2025 OFR 9.8 Climate change – Climate-related metrics, targets, and goals.
a,b,d,e,f,g. BHP GHG Emissions Calculation Methodology 2025, available at bhp.com/sustainability.</t>
  </si>
  <si>
    <r>
      <rPr>
        <b/>
        <sz val="8"/>
        <color rgb="FF000000"/>
        <rFont val="Arial"/>
        <family val="2"/>
      </rPr>
      <t xml:space="preserve">305-3 Other indirect (Scope 3) GHG emissions
</t>
    </r>
    <r>
      <rPr>
        <sz val="8"/>
        <color rgb="FF000000"/>
        <rFont val="Arial"/>
        <family val="2"/>
      </rPr>
      <t>a. Gross other indirect (Scope 3) GHG emissions in metric tons of CO</t>
    </r>
    <r>
      <rPr>
        <vertAlign val="subscript"/>
        <sz val="8"/>
        <color rgb="FF000000"/>
        <rFont val="Arial"/>
        <family val="2"/>
      </rPr>
      <t>2</t>
    </r>
    <r>
      <rPr>
        <sz val="8"/>
        <color rgb="FF000000"/>
        <rFont val="Arial"/>
        <family val="2"/>
      </rPr>
      <t xml:space="preserve"> equivalent;
b. If available, the gases included in the calculation; whether CO</t>
    </r>
    <r>
      <rPr>
        <vertAlign val="subscript"/>
        <sz val="8"/>
        <color rgb="FF000000"/>
        <rFont val="Arial"/>
        <family val="2"/>
      </rPr>
      <t>2</t>
    </r>
    <r>
      <rPr>
        <sz val="8"/>
        <color rgb="FF000000"/>
        <rFont val="Arial"/>
        <family val="2"/>
      </rPr>
      <t>, CH</t>
    </r>
    <r>
      <rPr>
        <vertAlign val="subscript"/>
        <sz val="8"/>
        <color rgb="FF000000"/>
        <rFont val="Arial"/>
        <family val="2"/>
      </rPr>
      <t>4</t>
    </r>
    <r>
      <rPr>
        <sz val="8"/>
        <color rgb="FF000000"/>
        <rFont val="Arial"/>
        <family val="2"/>
      </rPr>
      <t>, N</t>
    </r>
    <r>
      <rPr>
        <vertAlign val="subscript"/>
        <sz val="8"/>
        <color rgb="FF000000"/>
        <rFont val="Arial"/>
        <family val="2"/>
      </rPr>
      <t>2</t>
    </r>
    <r>
      <rPr>
        <sz val="8"/>
        <color rgb="FF000000"/>
        <rFont val="Arial"/>
        <family val="2"/>
      </rPr>
      <t>O, HFCs, PFCs, SF</t>
    </r>
    <r>
      <rPr>
        <vertAlign val="subscript"/>
        <sz val="8"/>
        <color rgb="FF000000"/>
        <rFont val="Arial"/>
        <family val="2"/>
      </rPr>
      <t>6</t>
    </r>
    <r>
      <rPr>
        <sz val="8"/>
        <color rgb="FF000000"/>
        <rFont val="Arial"/>
        <family val="2"/>
      </rPr>
      <t>, NF</t>
    </r>
    <r>
      <rPr>
        <vertAlign val="subscript"/>
        <sz val="8"/>
        <color rgb="FF000000"/>
        <rFont val="Arial"/>
        <family val="2"/>
      </rPr>
      <t>3</t>
    </r>
    <r>
      <rPr>
        <sz val="8"/>
        <color rgb="FF000000"/>
        <rFont val="Arial"/>
        <family val="2"/>
      </rPr>
      <t>, or all;
c. Biogenic CO</t>
    </r>
    <r>
      <rPr>
        <vertAlign val="subscript"/>
        <sz val="8"/>
        <color rgb="FF000000"/>
        <rFont val="Arial"/>
        <family val="2"/>
      </rPr>
      <t>2</t>
    </r>
    <r>
      <rPr>
        <sz val="8"/>
        <color rgb="FF000000"/>
        <rFont val="Arial"/>
        <family val="2"/>
      </rPr>
      <t xml:space="preserve"> emissions in metric tons of CO</t>
    </r>
    <r>
      <rPr>
        <vertAlign val="subscript"/>
        <sz val="8"/>
        <color rgb="FF000000"/>
        <rFont val="Arial"/>
        <family val="2"/>
      </rPr>
      <t>2</t>
    </r>
    <r>
      <rPr>
        <sz val="8"/>
        <color rgb="FF000000"/>
        <rFont val="Arial"/>
        <family val="2"/>
      </rPr>
      <t xml:space="preserve"> equivalent;
d. Other indirect (Scope 3) GHG emissions categories and activities included in the calculation;
e. Base year for the calculation, if applicable, including:
i. the rationale for choosing it;
ii. emissions in the base year;
iii. the context for any significant changes in emissions that triggered recalculations of base year emissions;
f. Source of the emission factors and the global warming potential (GWP) rates used, or a reference to the GWP source;
g. Standards, methodologies, assumptions, and/or calculation tools used.
</t>
    </r>
  </si>
  <si>
    <t>a. See Energy and GHG tab in this Databook
a,b,d,f. Annual Report 2025 OFR 9.8 Climate change – Climate-related metrics, targets, and goals.
a,b,d,e,f,g. BHP GHG Emissions Calculation Methodology 2025, available at bhp.com/sustainability.</t>
  </si>
  <si>
    <t>We do not report Scope 3 emissions in relation to biogenic emissions as this information is currently unavailable.</t>
  </si>
  <si>
    <r>
      <rPr>
        <b/>
        <sz val="8"/>
        <color rgb="FF000000"/>
        <rFont val="Arial"/>
        <family val="2"/>
      </rPr>
      <t xml:space="preserve">305-4 GHG emissions intensity
</t>
    </r>
    <r>
      <rPr>
        <sz val="8"/>
        <color rgb="FF000000"/>
        <rFont val="Arial"/>
        <family val="2"/>
      </rPr>
      <t>a. GHG emissions intensity ratio for the organization.
b. Organization-specific metric (the denominator) chosen to calculate the ratio.
c. Types of GHG emissions included in the intensity ratio; whether direct (Scope 1), energy indirect (Scope 2), and/or other indirect (Scope 3).
d. Gases included in the calculation; whether CO</t>
    </r>
    <r>
      <rPr>
        <vertAlign val="subscript"/>
        <sz val="8"/>
        <color rgb="FF000000"/>
        <rFont val="Arial"/>
        <family val="2"/>
      </rPr>
      <t>2</t>
    </r>
    <r>
      <rPr>
        <sz val="8"/>
        <color rgb="FF000000"/>
        <rFont val="Arial"/>
        <family val="2"/>
      </rPr>
      <t>, CH</t>
    </r>
    <r>
      <rPr>
        <vertAlign val="subscript"/>
        <sz val="8"/>
        <color rgb="FF000000"/>
        <rFont val="Arial"/>
        <family val="2"/>
      </rPr>
      <t>4</t>
    </r>
    <r>
      <rPr>
        <sz val="8"/>
        <color rgb="FF000000"/>
        <rFont val="Arial"/>
        <family val="2"/>
      </rPr>
      <t>, N</t>
    </r>
    <r>
      <rPr>
        <vertAlign val="subscript"/>
        <sz val="8"/>
        <color rgb="FF000000"/>
        <rFont val="Arial"/>
        <family val="2"/>
      </rPr>
      <t>2</t>
    </r>
    <r>
      <rPr>
        <sz val="8"/>
        <color rgb="FF000000"/>
        <rFont val="Arial"/>
        <family val="2"/>
      </rPr>
      <t>O, HFCs, PFCs, SF</t>
    </r>
    <r>
      <rPr>
        <vertAlign val="subscript"/>
        <sz val="8"/>
        <color rgb="FF000000"/>
        <rFont val="Arial"/>
        <family val="2"/>
      </rPr>
      <t>6</t>
    </r>
    <r>
      <rPr>
        <sz val="8"/>
        <color rgb="FF000000"/>
        <rFont val="Arial"/>
        <family val="2"/>
      </rPr>
      <t>, NF</t>
    </r>
    <r>
      <rPr>
        <vertAlign val="subscript"/>
        <sz val="8"/>
        <color rgb="FF000000"/>
        <rFont val="Arial"/>
        <family val="2"/>
      </rPr>
      <t>3</t>
    </r>
    <r>
      <rPr>
        <sz val="8"/>
        <color rgb="FF000000"/>
        <rFont val="Arial"/>
        <family val="2"/>
      </rPr>
      <t xml:space="preserve">, or all.
</t>
    </r>
  </si>
  <si>
    <t xml:space="preserve">a &amp; b. See Energy and GHG tab in this Databook.
c. Scopes 1 and 2 emissions are included in the intensity ratio.
d. Annual Report 2025 OFR 9.8 Climate change – Climate-related metrics, targets, and goals.
d. BHP GHG Emissions Calculation Methodology 2025, available at bhp.com/sustainability.
</t>
  </si>
  <si>
    <r>
      <rPr>
        <b/>
        <sz val="8"/>
        <color rgb="FF000000"/>
        <rFont val="Arial"/>
        <family val="2"/>
      </rPr>
      <t xml:space="preserve">305-5 Reduction of GHG emissions
</t>
    </r>
    <r>
      <rPr>
        <sz val="8"/>
        <color rgb="FF000000"/>
        <rFont val="Arial"/>
        <family val="2"/>
      </rPr>
      <t>a. GHG emissions reduced as a direct result of reduction initiatives, in metric tons of CO</t>
    </r>
    <r>
      <rPr>
        <vertAlign val="subscript"/>
        <sz val="8"/>
        <color rgb="FF000000"/>
        <rFont val="Arial"/>
        <family val="2"/>
      </rPr>
      <t>2</t>
    </r>
    <r>
      <rPr>
        <sz val="8"/>
        <color rgb="FF000000"/>
        <rFont val="Arial"/>
        <family val="2"/>
      </rPr>
      <t xml:space="preserve"> equivalent;
b. Gases included in the calculation; whether CO</t>
    </r>
    <r>
      <rPr>
        <vertAlign val="subscript"/>
        <sz val="8"/>
        <color rgb="FF000000"/>
        <rFont val="Arial"/>
        <family val="2"/>
      </rPr>
      <t>2</t>
    </r>
    <r>
      <rPr>
        <sz val="8"/>
        <color rgb="FF000000"/>
        <rFont val="Arial"/>
        <family val="2"/>
      </rPr>
      <t>, CH</t>
    </r>
    <r>
      <rPr>
        <vertAlign val="subscript"/>
        <sz val="8"/>
        <color rgb="FF000000"/>
        <rFont val="Arial"/>
        <family val="2"/>
      </rPr>
      <t>4</t>
    </r>
    <r>
      <rPr>
        <sz val="8"/>
        <color rgb="FF000000"/>
        <rFont val="Arial"/>
        <family val="2"/>
      </rPr>
      <t>, N</t>
    </r>
    <r>
      <rPr>
        <vertAlign val="subscript"/>
        <sz val="8"/>
        <color rgb="FF000000"/>
        <rFont val="Arial"/>
        <family val="2"/>
      </rPr>
      <t>2</t>
    </r>
    <r>
      <rPr>
        <sz val="8"/>
        <color rgb="FF000000"/>
        <rFont val="Arial"/>
        <family val="2"/>
      </rPr>
      <t>O, HFCs, PFCs, SF</t>
    </r>
    <r>
      <rPr>
        <vertAlign val="subscript"/>
        <sz val="8"/>
        <color rgb="FF000000"/>
        <rFont val="Arial"/>
        <family val="2"/>
      </rPr>
      <t>6</t>
    </r>
    <r>
      <rPr>
        <sz val="8"/>
        <color rgb="FF000000"/>
        <rFont val="Arial"/>
        <family val="2"/>
      </rPr>
      <t>, NF</t>
    </r>
    <r>
      <rPr>
        <vertAlign val="subscript"/>
        <sz val="8"/>
        <color rgb="FF000000"/>
        <rFont val="Arial"/>
        <family val="2"/>
      </rPr>
      <t>3</t>
    </r>
    <r>
      <rPr>
        <sz val="8"/>
        <color rgb="FF000000"/>
        <rFont val="Arial"/>
        <family val="2"/>
      </rPr>
      <t xml:space="preserve">, or all;
c. Base year or baseline, including the rationale for choosing it;
d. Scopes in which reductions took place; whether direct (Scope 1), energy indirect (Scope 2), and/or other indirect (Scope 3);
e. Standards, methodologies, assumptions, and/or calculation tools used.
</t>
    </r>
  </si>
  <si>
    <t xml:space="preserve">a,b,d. In FY2023, as a result of renewable energy power purchase agreements BHP has implemented for Escondida and Spence and the purchase and surrender of renewable energy certificates for Cerro Colorado (H1 FY2023), Scope 2 (market-based) emissions have decreased at Escondida and Pampa Norte. This resulted in an emissions reduction of approximately 1,790 ktCO2-e. This was calculated by comparing to Scope 2 emissions which would arise if the electricity was instead sourced from the local spot market. It should be noted that Escondida and Pampa Norte were previously contracting electricity which was primarily generated from coal and gas with a higher average GHG emissions intensity than the spot market. As such, this is considered a conservative estimate of the total Scope 2 emissions reductions achieved as a result of these renewable energy contracts. Escondida and the Spence operation at Pampa Norte had 100 per cent of their electricity use supplied from renewable sources in FY2023, which continued to apply in FY2025.
c,e. BHP GHG Emissions Calculation Methodology 2023, available at bhp.com/investors/annual-reporting/past-reports. Reduction was calculated by comparing to Scope 2 emissions which would arise if the electricity was instead sourced from the local spot market.
</t>
  </si>
  <si>
    <t>GRI 201: Economic Performance 2016</t>
  </si>
  <si>
    <r>
      <rPr>
        <b/>
        <sz val="8"/>
        <color rgb="FF000000"/>
        <rFont val="Arial"/>
        <family val="2"/>
      </rPr>
      <t xml:space="preserve">201-2 Financial implications and other risks and opportunities due to climate change
</t>
    </r>
    <r>
      <rPr>
        <sz val="8"/>
        <color rgb="FF000000"/>
        <rFont val="Arial"/>
        <family val="2"/>
      </rPr>
      <t>Risks and opportunities posed by climate change that have the potential to generate substantive changes in operations, revenue, or expenditures, including:
i. a description of the risk or opportunity and its classification as either physical, regulatory, or other;
ii. a description of the impact associated with the risk or opportunity;
iii. the financial implications of the risk or opportunity before action is taken;
iv. the methods used to manage the risk or opportunity;
v. the costs of actions taken to manage the risk or opportunity.</t>
    </r>
  </si>
  <si>
    <t>Annual Report 2025 OFR 9.8 Climate change – Climate-related risk management; Transition to a net zero economy.
Annual Report 2025 OFR 11 Risk factors.
Annual Report 2025 Financial Statements – Note 16 'Climate change'</t>
  </si>
  <si>
    <t>Healthy environment</t>
  </si>
  <si>
    <r>
      <rPr>
        <b/>
        <sz val="8"/>
        <color rgb="FF000000"/>
        <rFont val="Arial"/>
        <family val="2"/>
      </rPr>
      <t xml:space="preserve">3-3 Management of material topics
</t>
    </r>
    <r>
      <rPr>
        <sz val="8"/>
        <color rgb="FF000000"/>
        <rFont val="Arial"/>
        <family val="2"/>
      </rPr>
      <t xml:space="preserve">a. describe the actual and potential, negative and positive impacts on the economy, environment, and people, including impacts on their human rights;
b. report whether the organization is involved with the negative impacts through its activities or as a result of its business relationships, and describe the activities or business relationships;
c. describe its policies or commitments regarding the material topic; 
d. describe actions taken to manage the topic and related impacts, including: 
i. actions to prevent or mitigate potential negative impacts; 
ii. actions to address actual negative impacts, including actions to provide for or cooperate in their remediation;
iii. actions to manage actual and potential positive impacts;
e. report the following information about tracking the effectiveness of the actions taken:
i. processes used to track the effectiveness of the actions;
ii. goals, targets, and indicators used to evaluate progress;
iii. the effectiveness of the actions, including progress toward the goals and targets;
iv. lessons learned and how these have been incorporated into the organization’s operational policies and procedures;
f. describe how engagement with stakeholders has informed the actions taken (3-3-d) and how it has informed whether the actions have been effective (3-3-e).
</t>
    </r>
  </si>
  <si>
    <r>
      <t>We understand that our operations and how we care for the environment can impact nature, including ecosystem services, and those impacts can adversely affect human rights. 
Annual Report 2025 OFR 9.3 Material sustainability topics (including human rights); 9.4 2030 goals and social value scorecard; 9.9 Nature and environmental performance</t>
    </r>
    <r>
      <rPr>
        <strike/>
        <sz val="8"/>
        <rFont val="Arial"/>
        <family val="2"/>
      </rPr>
      <t xml:space="preserve">.
</t>
    </r>
    <r>
      <rPr>
        <sz val="8"/>
        <rFont val="Arial"/>
        <family val="2"/>
      </rPr>
      <t xml:space="preserve">
Information can be found at bhp.com on Social value, Nature and environmental performance, Water, Biodiversity and land pages, including our </t>
    </r>
    <r>
      <rPr>
        <i/>
        <sz val="8"/>
        <rFont val="Arial"/>
        <family val="2"/>
      </rPr>
      <t xml:space="preserve">Healthy environment </t>
    </r>
    <r>
      <rPr>
        <sz val="8"/>
        <rFont val="Arial"/>
        <family val="2"/>
      </rPr>
      <t>goal, our</t>
    </r>
    <r>
      <rPr>
        <i/>
        <sz val="8"/>
        <rFont val="Arial"/>
        <family val="2"/>
      </rPr>
      <t xml:space="preserve"> Environment Global Standard</t>
    </r>
    <r>
      <rPr>
        <sz val="8"/>
        <rFont val="Arial"/>
        <family val="2"/>
      </rPr>
      <t>, nature-related risks, and our Biodiversity strategy status.</t>
    </r>
  </si>
  <si>
    <t>GRI 304: Biodiversity 2016</t>
  </si>
  <si>
    <r>
      <rPr>
        <b/>
        <sz val="8"/>
        <color rgb="FF000000"/>
        <rFont val="Arial"/>
        <family val="2"/>
      </rPr>
      <t xml:space="preserve">304-1 Operational sites owned, leased, managed in, or adjacent to, protected areas and areas of high biodiversity value outside protected areas
</t>
    </r>
    <r>
      <rPr>
        <sz val="8"/>
        <color rgb="FF000000"/>
        <rFont val="Arial"/>
        <family val="2"/>
      </rPr>
      <t>For each operational site owned, leased, managed in, or adjacent to, protected areas and areas of high biodiversity value outside protected areas, the following information:
i. geographic location;
ii. subsurface and underground land that may be owned, leased, or managed by the organization;
iii. position in relation to the protected area (in the area, adjacent to, or containing portions of the protected area) or the high biodiversity value area outside protected areas;
iv. type of operation (office, manufacturing or production, or extractive);
v. size of operation</t>
    </r>
    <r>
      <rPr>
        <sz val="8"/>
        <rFont val="Arial"/>
        <family val="2"/>
      </rPr>
      <t>al site in km</t>
    </r>
    <r>
      <rPr>
        <vertAlign val="superscript"/>
        <sz val="8"/>
        <rFont val="Arial"/>
        <family val="2"/>
      </rPr>
      <t>2</t>
    </r>
    <r>
      <rPr>
        <sz val="8"/>
        <rFont val="Arial"/>
        <family val="2"/>
      </rPr>
      <t xml:space="preserve"> (or ano</t>
    </r>
    <r>
      <rPr>
        <sz val="8"/>
        <color rgb="FF000000"/>
        <rFont val="Arial"/>
        <family val="2"/>
      </rPr>
      <t xml:space="preserve">ther unit, if appropriate);
vi. biodiversity value characterized by the attribute of the protected area or area of high biodiversity value outside the protected area (terrestrial, fresh water, or maritime ecosystem);
vii. biodiversity value characterized by listing of protected status (such as IUCN Protected Area Management Categories, Ramsar Convention, national legislation).
</t>
    </r>
  </si>
  <si>
    <t>i.–ii. Refer to the Land and Biodiversity tab in this Databook.
iii.–vii. BHP is bringing forward our reporting against GRI 101: Biodiversity 2024, disclosure 101-5bi, instead of continuing to report against requirement.
As per GRI 101: Biodiversity 2024, disclosure 101-5bi, the Land and Biodiversity tab in this Databook includes data for all operated assets, excluding the Exploration asset, whether it is in or near an area of high biodiversity importance (designated protected area or key biodiversity area). A 5 kilometre buffer applied to the Land Owned, Managed Leased boundary as at 30 June 2025 of each operated asset has been used as the set radius.
For more information refer to bhp.com on Biodiversity and land.
Data for this metric were obtained from the Integrated Biodiversity Assessment Tool.</t>
  </si>
  <si>
    <r>
      <rPr>
        <b/>
        <sz val="8"/>
        <color rgb="FF000000"/>
        <rFont val="Arial"/>
        <family val="2"/>
      </rPr>
      <t xml:space="preserve">304-2 Significant impacts of activities, products, and services on biodiversity 
</t>
    </r>
    <r>
      <rPr>
        <sz val="8"/>
        <color rgb="FF000000"/>
        <rFont val="Arial"/>
        <family val="2"/>
      </rPr>
      <t xml:space="preserve">a. Nature of significant direct and indirect impacts on biodiversity with reference to one or more of the following:
i. construction or use of manufacturing plants, mines, and transport infrastructure;
ii. pollution (introduction of substances that do not naturally occur in the habitat from point and non-point sources);
iii. introduction of invasive species, pests, and pathogens;
iv. reduction of species;
v. habitat conversion;
vi. changes in ecological processes outside the natural range of variation (such as salinity or changes in groundwater level);
b. Significant direct and indirect positive and negative impacts with reference to the following:
i. species affected;
ii. extent of areas impacted;
iii. duration of impacts;
iv. reversibility or irreversibility of the impacts.
</t>
    </r>
  </si>
  <si>
    <r>
      <t>a. For more information refer to bhp.com on Biodiversity and Land - Governance</t>
    </r>
    <r>
      <rPr>
        <strike/>
        <sz val="8"/>
        <rFont val="Arial"/>
        <family val="2"/>
      </rPr>
      <t>,</t>
    </r>
    <r>
      <rPr>
        <sz val="8"/>
        <rFont val="Arial"/>
        <family val="2"/>
      </rPr>
      <t xml:space="preserve"> and oversight, and risk sections for more information on the potential direct, indirect and cumulative impacts on biodiversity and ecosystems from our operations.
b. BHP does not report against this metric.
</t>
    </r>
  </si>
  <si>
    <t>b</t>
  </si>
  <si>
    <t>We do not currently report against GRI 304-2 b.</t>
  </si>
  <si>
    <r>
      <rPr>
        <b/>
        <sz val="8"/>
        <color rgb="FF000000"/>
        <rFont val="Arial"/>
        <family val="2"/>
      </rPr>
      <t xml:space="preserve">304-3 Habitats protected or restored 
</t>
    </r>
    <r>
      <rPr>
        <sz val="8"/>
        <color rgb="FF000000"/>
        <rFont val="Arial"/>
        <family val="2"/>
      </rPr>
      <t xml:space="preserve">a. Size and location of all habitat areas protected or restored, and whether the success of the restoration measure was or is approved by independent external professionals;
b. Whether partnerships exist with third parties to protect or restore habitat areas distinct from where the organization has overseen and implemented restoration or protection measures;
c. Status of each area based on its conditions at the close of the reporting period;
d. Standards, methodologies, and assumptions used.
</t>
    </r>
  </si>
  <si>
    <r>
      <t xml:space="preserve">See Land and Biodiversity tab in this Databook for Land under conservation and Land under restoration metrics for data associated with land under preservation and restoration respectively.
It is noted this is a change in reporting approach from FY2023, to align our ESG Standards and Databook disclosures with our 2030 </t>
    </r>
    <r>
      <rPr>
        <i/>
        <sz val="8"/>
        <rFont val="Arial"/>
        <family val="2"/>
      </rPr>
      <t>Healthy environment</t>
    </r>
    <r>
      <rPr>
        <sz val="8"/>
        <rFont val="Arial"/>
        <family val="2"/>
      </rPr>
      <t xml:space="preserve"> goal data.
The information provided is correct as of 30 June 2025.
Data provided does not include information as per 304-3 b-d.</t>
    </r>
  </si>
  <si>
    <t>b-d</t>
  </si>
  <si>
    <t xml:space="preserve">We do not currently report against GRI 304-3 b-d. </t>
  </si>
  <si>
    <r>
      <rPr>
        <b/>
        <sz val="8"/>
        <color rgb="FF000000"/>
        <rFont val="Arial"/>
        <family val="2"/>
      </rPr>
      <t xml:space="preserve">304-4 IUCN Red List species and national conservation list species with habitats in areas affected by operations
</t>
    </r>
    <r>
      <rPr>
        <sz val="8"/>
        <color rgb="FF000000"/>
        <rFont val="Arial"/>
        <family val="2"/>
      </rPr>
      <t>Total number of IUCN Red List species and national conservation list species with habitats in areas affected by the operations of the organization, by level of extinction risk:
i. critically endangered;
ii. endangered;
iii. vulnerable;
iv. near threatened;
v. least concern.</t>
    </r>
  </si>
  <si>
    <r>
      <t xml:space="preserve">BHP is bringing forward our reporting against GRI 101: Biodiversity 2024, disclosure 101-5bi, instead of continuing to report against requirement.
As per GRI 101: Biodiversity 2024, 101-5bi, the Land and Biodiversity tab in this Databook includes data for all operated assets, excluding the Exploration asset, whether it is in or near an area of high biodiversity importance (areas important for species). A 5 km buffer applied to the Land Owned, Managed, Leased boundary as at 30 June 2025 of each operated asset has been used as the set radius.
The Land and biodiversity tab in this Databook provides information on the total number of Critically Endangered, Endangered and Vulnerable species (as classified in the IUCN Red List of Threatened Species, and in National Conservation Lists) that potentially occur within BHP's total Land Owned, Managed, Leased as at 30 June 2025, plus a 5 km buffer, for each operated asset, excluding Exploration. Where national classifications differ to that utilised by the IUCN, species have been attributed to the category that most closely aligns to their national ranking.
For more information refer to bhp.com on Biodiversity and </t>
    </r>
    <r>
      <rPr>
        <strike/>
        <sz val="8"/>
        <rFont val="Arial"/>
        <family val="2"/>
      </rPr>
      <t>Ll</t>
    </r>
    <r>
      <rPr>
        <sz val="8"/>
        <rFont val="Arial"/>
        <family val="2"/>
      </rPr>
      <t>and .
IUCN red list species data for this metric were obtained from the Integrated Biodiversity Assessment Tool.</t>
    </r>
  </si>
  <si>
    <t>iv and v</t>
  </si>
  <si>
    <t>We do not currently report against GRI 304-4 iv and v.</t>
  </si>
  <si>
    <r>
      <rPr>
        <b/>
        <sz val="8"/>
        <color rgb="FF000000"/>
        <rFont val="Arial"/>
        <family val="2"/>
      </rPr>
      <t xml:space="preserve">305-6 Emissions of ozone-depleting substances (ODS)
</t>
    </r>
    <r>
      <rPr>
        <sz val="8"/>
        <color rgb="FF000000"/>
        <rFont val="Arial"/>
        <family val="2"/>
      </rPr>
      <t xml:space="preserve">a. Production, imports, and exports of ODS in metric tons of CFC-11 (trichlorofluoromethane) equivalent;
b. Substances included in the calculation;
c. Source of the emission factors used;
d. Standards, methodologies, assumptions, and/or calculation tools used.
</t>
    </r>
  </si>
  <si>
    <t>BHP does not report against 305-6.</t>
  </si>
  <si>
    <t>GRI 305-6</t>
  </si>
  <si>
    <t>This has not been identified as a material issue and is not included in our environmental data collection systems.</t>
  </si>
  <si>
    <r>
      <rPr>
        <b/>
        <sz val="8"/>
        <color rgb="FF000000"/>
        <rFont val="Arial"/>
        <family val="2"/>
      </rPr>
      <t xml:space="preserve">305-7 Nitrogen oxides (NOX), sulfur oxides (SOX), and other significant air emissions
</t>
    </r>
    <r>
      <rPr>
        <sz val="8"/>
        <color rgb="FF000000"/>
        <rFont val="Arial"/>
        <family val="2"/>
      </rPr>
      <t xml:space="preserve">a. Significant air emissions, in kilograms or multiples, for each of the following:
i. NOX;
ii. SOX;
iii. Persistent organic pollutants (POP);
iv. Volatile organic compounds (VOC);
v. Hazardous air pollutants (HAP);
vi. Particulate matter (PM);
vii. Other standard categories of air emissions identified in relevant regulations;
b. Source of the emission factors used;
c. Standards, methodologies, assumptions, and/or calculation tools used.
</t>
    </r>
  </si>
  <si>
    <t xml:space="preserve">a.i. &amp; ii. See Waste and air emissions tab in this Databook.
a. iii. iv. v. vi. vii. b. &amp; c. In Australia where required, BHP reports air emissions using site-specific data via publicly available submissions to the National Pollutant Inventory (NPI). Submissions to the NPI cover the air pollutants emissions listed under GRI 305-7, as well as additional pollutants that are required by regulatory agencies where BHP operates. Calculations are aligned with the NPI reporting rules and NPI emissions estimation methodology. This data is available to the public at npi.gov.au. 
a.iv. c. In Canada where required, BHP reports air emissions via publicly available submissions to the National Pollutant Release Inventory. 
</t>
  </si>
  <si>
    <t>GRI 305-7</t>
  </si>
  <si>
    <t xml:space="preserve">Outside of Australia and Canada, BHP reports air emissions according to the relevant regulatory requirements, however, this information is not publicly available. </t>
  </si>
  <si>
    <r>
      <t xml:space="preserve">We understand that our operations and our environmental performance can impact the natural environment, including fresh water and oceans. 
Annual Report 2025 OFR 9.3 Material sustainability topics (including human rights); 9.4 2030 goals and social value scorecard; 9.9 Nature and environmental performance – Fresh water and oceans
Information can be found at bhp.com on Social value, Nature and environmental performance and Water pages, and our Water Policy Position Statement, including our context-based water targets, our </t>
    </r>
    <r>
      <rPr>
        <i/>
        <sz val="8"/>
        <rFont val="Arial"/>
        <family val="2"/>
      </rPr>
      <t>Environment Global Standard</t>
    </r>
    <r>
      <rPr>
        <sz val="8"/>
        <rFont val="Arial"/>
        <family val="2"/>
      </rPr>
      <t>, water-related risks and their potential impacts and management, stakeholder engagement related to water and our water strategy status.</t>
    </r>
  </si>
  <si>
    <t>GRI 303: Water and Effluents 2018</t>
  </si>
  <si>
    <r>
      <rPr>
        <b/>
        <sz val="8"/>
        <color rgb="FF000000"/>
        <rFont val="Arial"/>
        <family val="2"/>
      </rPr>
      <t xml:space="preserve">303-1 Interactions with water as a shared resource
</t>
    </r>
    <r>
      <rPr>
        <sz val="8"/>
        <color rgb="FF000000"/>
        <rFont val="Arial"/>
        <family val="2"/>
      </rPr>
      <t xml:space="preserve">a. A description of how the organization interacts with water, including how and where water is withdrawn, consumed, and discharged, and the water-related impacts caused or contributed to, or directly linked to the organization’s activities, products or services by a business relationship (e.g. impacts caused by runoff);
b. A description of the approach used to identify water-related impacts, including the scope of assessments, their timeframe, and any tools or methodologies used;
c. A description of how water-related impacts are addressed, including how the organization works with stakeholders to steward water as a shared resource, and how it engages with suppliers or customers with significant water-related impacts;
d. An explanation of the process for setting any water-related goals and targets that are part of the organization’s management approach, and how they relate to public policy and the local context of each area with water stress.
</t>
    </r>
  </si>
  <si>
    <t>Information on water withdrawals, consumption and discharge can be found in the Water and Water data by asset tabs of this Databook.
Information on water interactions and impacts, how we work with stakeholders on shared water challenges and our process for setting our context-based water targets can be found at bhp.com on our Water, Shared Water Challenges and What is a WRSA pages.</t>
  </si>
  <si>
    <r>
      <rPr>
        <b/>
        <sz val="8"/>
        <color rgb="FF000000"/>
        <rFont val="Arial"/>
        <family val="2"/>
      </rPr>
      <t xml:space="preserve">303-2 Management of water discharge-related impacts
</t>
    </r>
    <r>
      <rPr>
        <sz val="8"/>
        <color rgb="FF000000"/>
        <rFont val="Arial"/>
        <family val="2"/>
      </rPr>
      <t xml:space="preserve">a. A description of any minimum standards set for the quality of effluent discharge, and how these minimum standards were determined, including:
i. how standards for facilities operating in locations with no local discharge requirements were determined;
ii. any internally developed water quality standards or guidelines;
iii. any sector-specific standards considered;
iv. whether the profile of the receiving waterbody was considered.
</t>
    </r>
  </si>
  <si>
    <t>Information can be found at bhp.com on Water – Our operational water-related risks – Water Risk Table (Compliance and Water Quality (risk areas))  –  Governance and Oversight.</t>
  </si>
  <si>
    <r>
      <rPr>
        <b/>
        <sz val="8"/>
        <color rgb="FF000000"/>
        <rFont val="Arial"/>
        <family val="2"/>
      </rPr>
      <t xml:space="preserve">303-3 Water withdrawal
</t>
    </r>
    <r>
      <rPr>
        <sz val="8"/>
        <color rgb="FF000000"/>
        <rFont val="Arial"/>
        <family val="2"/>
      </rPr>
      <t>a. Total water withdrawal from all areas in megaliters, and a breakdown of this total by the following sources, if applicable:
i. surface water;
ii. groundwater;
iii. seawater;
iv. produced water;
v. third-party water;
b. Total water withdrawal from all areas with water stress in megaliters, and a breakdown of this total by the following sources, if applicable:
i. surface water;
ii. groundwater;
iii. seawater;
iv. produced water;
v. third-party water, and a breakdown of this total by the withdrawal sources listed in i-iv;
c. A breakdown of total water withdrawal from each of the sources listed in Disclosures 303-3-a and 303-3-b in megaliters by the following categories:
i. freshwater (≤1,000 mg/L Total Dissolved Solids);
ii. other water (&gt;1,000 mg/L Total Dissolved Solids);
d. Any contextual information necessary to understand how the data have been compiled, such as any standards, methodologies, and assumptions used.</t>
    </r>
  </si>
  <si>
    <r>
      <rPr>
        <sz val="8"/>
        <color rgb="FF000000"/>
        <rFont val="Arial"/>
        <family val="2"/>
      </rPr>
      <t>a.–c. Information can be found at bh</t>
    </r>
    <r>
      <rPr>
        <sz val="8"/>
        <rFont val="Arial"/>
        <family val="2"/>
      </rPr>
      <t xml:space="preserve">p.com on Water – Performance - </t>
    </r>
    <r>
      <rPr>
        <sz val="8"/>
        <color rgb="FF000000"/>
        <rFont val="Arial"/>
        <family val="2"/>
      </rPr>
      <t xml:space="preserve"> BHP and basin risk.
See also the Water and Water data by asset tabs in this Databook.
c. The water quality categories defined in the Minerals Council of Australia's Water Accounting Framework (WAF) and ICMM guidance, ‘Water Reporting: Good Practice Guide (2nd Edition)’ do not completely align with the GRI definition of fresh water, which is typically classified on the basis of salinity alone and related to drinking water guidelines (with a threshold of 1,000 mg/L TDS). The majority of the volumes of water accessed and managed by mining and metals operations is not for a drinking water end use and is not of freshwater quality (i.e. &lt;1,000 mg/L total dissolved solids (TDS)) and therefore using the drinking water definition of high-quality water for reporting purposes would place inappropriate emphasis on this relatively small proportion of water managed. The WAF and ICMM guidance defines more specifically high-quality water for application to the mining and metals sector, which is water with low levels of salinity, metals, pesticides and bacteria and is relatively neutral (pH 6-8.5). The definitions for water quality types are provided in the BHP Annual Report 2025 Glossary, and a detailed description is available in section 2.2.4 of the WAF. BHP has continued to group water quality into three categories in line with the WAF, Type 1 and Type 2 defined by the WAF equate to high-quality water defined in ICMM guidance, while the Type 3 WAF definition equates to low-quality water under the ICMM guidance. Our disclosures of 'fresh water' are broken down in line with these definitions.
d. See Definitions tab in this Databook.</t>
    </r>
  </si>
  <si>
    <t>a.iv, b.iv &amp; b.v.</t>
  </si>
  <si>
    <t xml:space="preserve">a.iv &amp; b.iv Produced water – our mining operations do not have 'produced water' so this is not relevant for our disclosures.
b.v. We do not report a breakdown of third-party water sources from all areas with water stress. In FY2025, the only asset with third-party withdrawals in a water stress area was Pampa Norte.  Currently we source this water from a combination of groundwater, surface water and seawater. </t>
  </si>
  <si>
    <r>
      <rPr>
        <b/>
        <sz val="8"/>
        <color rgb="FF000000"/>
        <rFont val="Arial"/>
        <family val="2"/>
      </rPr>
      <t xml:space="preserve">303-4 Water discharge
</t>
    </r>
    <r>
      <rPr>
        <sz val="8"/>
        <color rgb="FF000000"/>
        <rFont val="Arial"/>
        <family val="2"/>
      </rPr>
      <t xml:space="preserve">a. Total water discharge to all areas in megaliters, and a breakdown of this total by the following types of destination, if applicable:
i. surface water;
ii. groundwater;
iii. seawater;
iv. third-party water, and the volume of this total sent for use to other organisations, if applicable;
b. A breakdown of total water discharge to all areas in megaliters by the following categories:
i. fresh water (≤1,000 mg/L total dissolved solids);
ii. other water (&gt;1,000 mg/L total dissolved solids);
c. Total water discharge to all areas with water stress in megaliters, and a breakdown of this total by the following categories:
i. freshwater (≤1,000 mg/L total dissolved solids);
ii. other water (&gt;1,000 mg/L total dissolved solids);
d. Priority substances of concern for which discharges are treated, including:
i. how priority substances of concern were defined, and any international standard, authoritative list, or criteria used;
ii. the approach for setting discharge limits for priority substances of concern;
iii. number of incidents of non-compliance with discharge limits;
e. Any contextual information necessary to understand how the data has been compiled, such as any standards, methodologies, and assumptions used.
</t>
    </r>
  </si>
  <si>
    <t xml:space="preserve">a.–c. Information can be found at bhp.com on Water – Performance – Water data.
See also the Water and Water data by asset tabs in this Databook.
b. As per our response to GRI303-3 above, we define 'fresh water' in line with the Minerals Council of Australia’s Water Accounting Framework (WAF) as this provides more representative information regarding water discharges in our mining operations. Type 1 and Type 2 equate to high-quality water, while Type 3 equates to low-quality water under the ICMM guidance.
d. Information can be found at bhp.com on Water – Operational water risk – Compliance, and the Ethics and business conduct tab of this Databook.
e. See Definitions tab in this Databook.
</t>
  </si>
  <si>
    <r>
      <rPr>
        <b/>
        <sz val="8"/>
        <color rgb="FF000000"/>
        <rFont val="Arial"/>
        <family val="2"/>
      </rPr>
      <t xml:space="preserve">303-5 Water consumption
</t>
    </r>
    <r>
      <rPr>
        <sz val="8"/>
        <color rgb="FF000000"/>
        <rFont val="Arial"/>
        <family val="2"/>
      </rPr>
      <t xml:space="preserve">a. Total water consumption from all areas in megaliters;
b. Total water consumption from all areas with water stress in megaliters;
c. Change in water storage in megaliters, if water storage has been identified as having a significant water-related impact;
d. Any contextual information necessary to understand how the data have been compiled, such as any standards, methodologies, and assumptions used, including whether the information is calculated, estimated, modeled, or sourced from direct measurements, and the approach taken for this, such as the use of any sector-specific factors.
</t>
    </r>
  </si>
  <si>
    <t xml:space="preserve">Information can be found at bhp.com on Water – Performance – Water data.
See Water, Water by asset tabs in this Databook.
</t>
  </si>
  <si>
    <t>Indigenous partnerships</t>
  </si>
  <si>
    <t xml:space="preserve">Indigenous peoples </t>
  </si>
  <si>
    <r>
      <rPr>
        <b/>
        <sz val="8"/>
        <color rgb="FF000000"/>
        <rFont val="Arial"/>
        <family val="2"/>
      </rPr>
      <t xml:space="preserve">3-3 Management of material topics
</t>
    </r>
    <r>
      <rPr>
        <sz val="8"/>
        <color rgb="FF000000"/>
        <rFont val="Arial"/>
        <family val="2"/>
      </rPr>
      <t xml:space="preserve">a. describe the actual and potential, negative and positive impacts on the economy, environment, and people, including impacts on their human rights;
b. report whether the organization is involved with the negative impacts through its activities or as a result of its business relationships, and describe the activities or business relationships;
c. describe its policies or commitments regarding the material topic; 
d. describe actions taken to manage the topic and related impacts, including: 
i. actions to prevent or mitigate potential negative impacts; 
ii. actions to address actual negative impacts, including actions to provide for or cooperate in their remediation;
iii. actions to manage actual and potential positive impacts;
e. report the following information about tracking the effectiveness of the actions taken:
i. processes used to track the effectiveness of the actions;
ii. goals, targets, and indicators used to evaluate progress;
iii. the effectiveness of the actions, including progress toward the goals and targets;
iv. lessons learned and how these have been incorporated into the organization’s operational policies and procedures;
f. describe how engagement with stakeholders has informed the actions taken (3-3-d)
and how it has informed whether the actions have been effective (3-3-e).
</t>
    </r>
  </si>
  <si>
    <t>Our approach is founded in a deep respect for the distinct cultures, rights, perspectives and aspirations of Indigenous peoples. Many of our operations are located on or near Indigenous traditional lands and we acknowledge that potential impacts of our operations may extend beyond direct physical impacts and include impacts on intangible cultural heritage or on Indigenous peoples’ culture and way of life. Our Indigenous Peoples Policy Statement outlines a consistent global approach to engaging and partnering with Indigenous peoples across the entire lifecycle of our activities.
b.–f. Annual Report 2025 OFR 9.4 2030 goals and social value scorecard; 9.12 Indigenous peoples.
Information can be found at bhp.com under Social performance - Indigenous peoples.</t>
  </si>
  <si>
    <t>GRI 411: Rights of Indigenous Peoples 2016</t>
  </si>
  <si>
    <r>
      <rPr>
        <b/>
        <sz val="8"/>
        <color rgb="FF000000"/>
        <rFont val="Arial"/>
        <family val="2"/>
      </rPr>
      <t xml:space="preserve">411-1 Incidents of violations involving rights of indigenous peoples
</t>
    </r>
    <r>
      <rPr>
        <sz val="8"/>
        <color rgb="FF000000"/>
        <rFont val="Arial"/>
        <family val="2"/>
      </rPr>
      <t xml:space="preserve">a. Total number of identified incidents of violations involving the rights of </t>
    </r>
    <r>
      <rPr>
        <i/>
        <sz val="8"/>
        <color rgb="FF000000"/>
        <rFont val="Arial"/>
        <family val="2"/>
      </rPr>
      <t>I</t>
    </r>
    <r>
      <rPr>
        <sz val="8"/>
        <color rgb="FF000000"/>
        <rFont val="Arial"/>
        <family val="2"/>
      </rPr>
      <t>ndigenous peoples during the reporting period;
b. Status of the incidents and actions taken with reference to the following:
i. incident reviewed by the organization;
ii. remediation plans being implemented;
iii. remediation plans that have been implemented, with results reviewed through routine internal management review processes;
iv. incident no longer subject to action.</t>
    </r>
  </si>
  <si>
    <t xml:space="preserve">There were no identified incidents of human rights infringements (violations) involving the rights of Indigenous peoples by BHP in FY2025. </t>
  </si>
  <si>
    <t>Safe, inclusive and 
future-ready workforce</t>
  </si>
  <si>
    <r>
      <rPr>
        <b/>
        <sz val="8"/>
        <color rgb="FF000000"/>
        <rFont val="Arial"/>
        <family val="2"/>
      </rPr>
      <t xml:space="preserve">3-3 Management of material topics
</t>
    </r>
    <r>
      <rPr>
        <sz val="8"/>
        <color rgb="FF000000"/>
        <rFont val="Arial"/>
        <family val="2"/>
      </rPr>
      <t xml:space="preserve">a. describe the actual and potential, negative and positive impacts on the economy;
environment, and people, including impacts on their human rights;
b. report whether the organization is involved with the negative impacts through its activities or as a result of its business relationships, and describe the activities or business relationships;
c. describe its policies or commitments regarding the material topic; 
d. describe actions taken to manage the topic and related impacts, including: 
i. actions to prevent or mitigate potential negative impacts; 
ii. actions to address actual negative impacts, including actions to provide for or cooperate in their remediation;
iii. actions to manage actual and potential positive impacts;
e. report the following information about tracking the effectiveness of the actions taken:
i. processes used to track the effectiveness of the actions;
ii. goals, targets, and indicators used to evaluate progress;
iii. the effectiveness of the actions, including progress toward the goals and targets;
iv. lessons learned and how these have been incorporated into the organization’s operational policies and procedures;
f. describe how engagement with stakeholders has informed the actions taken (3-3-d)
and how it has informed whether the actions have been effective (3-3-e).
</t>
    </r>
  </si>
  <si>
    <t>Our ambition is to have a workforce that is truly representative of the societies where we operate, across attributes of indigeneity, gender, age, race, disability, sexuality, carer and veteran status and the intersectionality between them. We acknowledge the presence of sexual harassment and sexual assault in the mining industry as a potential negative impact and BHP considers it a material health risk.
Annual Report 2025 OFR 9.5 People; 9.6 Health
Information can be found at bhp.com/people.</t>
  </si>
  <si>
    <r>
      <rPr>
        <b/>
        <sz val="8"/>
        <color rgb="FF000000"/>
        <rFont val="Arial"/>
        <family val="2"/>
      </rPr>
      <t xml:space="preserve">201-3 Defined benefit plan obligations and other retirement plans
</t>
    </r>
    <r>
      <rPr>
        <sz val="8"/>
        <color rgb="FF000000"/>
        <rFont val="Arial"/>
        <family val="2"/>
      </rPr>
      <t>a. If the plan's liabilities are met by the organization's general resources, the estimated value of those liabilities;
b. If a separate fund exists to pay the plan's pension liabilities:
i. the extent to which the scheme's liabilities are estimated to be covered by the assets that have been set aside to meet them
ii. the basis on which that estimate has been arrived at;
iii. when that estimate was made;
c. If a fund set up to pay the plan's pension liabilities is not fully covered, explain the strategy, if any, adopted by the employers to work towards full coverage, and the timescale, if any, by which the employer hopes to achieve full coverage;
d. Percentage of salary contributed by employee or employer;
e. Level of participation in retirement plans, such as participation in mandatory or voluntary schemes, regional, or country-based schemed, or those with financial impact.</t>
    </r>
  </si>
  <si>
    <t xml:space="preserve">Annual Report 2025 Financial Statements section 1.6 Notes to the Financial Statements – note 27 Employee benefits, restructuring and post-retirement employee benefits provisions.
a. Gross and net liability of our pension defined benefit plan and other obligations is disclosed in Annual Report 2025 Financial Statements section 1.6 Notes to the Financial Statements – note 27 Employee benefits, restructuring and post-retirement employee benefits provisions.
b. Annual Report 2025 Financial Statements section 1.6 Notes to the Financial Statements – note 27 Employee benefits, restructuring and post-retirement employee benefits provisions.
c. Generic description of remaining plan as well as accounting treatment and estimates is provided Annual Report 2025 Financial Statements section 1.6 Notes to the Financial Statements – note 27 Employee benefits, restructuring and post-retirement employee benefits provisions.
</t>
  </si>
  <si>
    <t>201-3 d.&amp; e.</t>
  </si>
  <si>
    <t>We do not report this information as pensions are not material to the BHP balance sheet. In accordance with International Financial Reporting Standards (IFRS), we disclose only material disclosures in relation to the nature and assumption of our pension plans.</t>
  </si>
  <si>
    <t>GRI 202: Market Presence 2016</t>
  </si>
  <si>
    <r>
      <rPr>
        <b/>
        <sz val="8"/>
        <color rgb="FF000000"/>
        <rFont val="Arial"/>
        <family val="2"/>
      </rPr>
      <t xml:space="preserve">202-1 Ratios of standard entry level wage by gender compared to local minimum wage 
</t>
    </r>
    <r>
      <rPr>
        <sz val="8"/>
        <color rgb="FF000000"/>
        <rFont val="Arial"/>
        <family val="2"/>
      </rPr>
      <t>a. When a significant proportion of employees are compensated based on wages subject to minimum wage rules, report the relevant ratio of the entry level wage by gender at significant locations of operation to the minimum wage;
b. When a significant proportion of other workers (excluding employees) performing the organization's activities are compensated based on wages subject to minimum wage rules, describe the actions taken to determine whether these workers are paid above the minimum wage;
c. Whether a local minimum wage is absent or variable at significant locations of operation, by gender. In circumstances in which different minimums can be used as reference, report which minimum wage is being used;
d. The definition used for 'significant locations of operation'.</t>
    </r>
  </si>
  <si>
    <t xml:space="preserve">a. See People tab in this Databook.
Individuals classified as entry level are those in an operator and general support role, and have been with the organisation for less than one year.
b. BHP requires contractors' remuneration to comply with statutory and regulatory requirements in the relevant jurisdiction. 
c. We report the male to female ratio by average basic salary (US$) and by average total remuneration (US$) for each region. Minimum wage is determined as per local regulation for all locations except for Singapore and Switzerland, as they do not have a minimum wage mandated by their governments and therefore have been excluded from the calculation.
d. For the purpose of GRI 202-1, we define significant locations of operation as geographical regions in which we have a significant operational presence.
</t>
  </si>
  <si>
    <r>
      <rPr>
        <b/>
        <sz val="8"/>
        <color rgb="FF000000"/>
        <rFont val="Arial"/>
        <family val="2"/>
      </rPr>
      <t xml:space="preserve">202-2 Proportion of senior management hired from the local community
</t>
    </r>
    <r>
      <rPr>
        <sz val="8"/>
        <color rgb="FF000000"/>
        <rFont val="Arial"/>
        <family val="2"/>
      </rPr>
      <t>a. Percentage of senior management at significant locations of operation that are hired from the local community;
b. The definition used for 'senior management';
c. The organization's geographical definition of 'local';
d. The definition used for 'significant locations of operation'.</t>
    </r>
  </si>
  <si>
    <t xml:space="preserve">a.  In FY2025 69 per cent of senior leaders at significant locations of operation had been hired from the local community.
b. For the purpose of GRI 202-2, senior leaders are defined as role grades 15 and above.
c. For the purpose of GRI 202-2, we define local as nationality of the country in where we operate.
d. For the purpose of GRI 202-2, we define significant locations of operation as geographical regions where we have a significant operational presence.
</t>
  </si>
  <si>
    <t>GRI 401: Employment 2016</t>
  </si>
  <si>
    <r>
      <rPr>
        <b/>
        <sz val="8"/>
        <color rgb="FF000000"/>
        <rFont val="Arial"/>
        <family val="2"/>
      </rPr>
      <t xml:space="preserve">401-1 New employee hires and employee turnover
</t>
    </r>
    <r>
      <rPr>
        <sz val="8"/>
        <color rgb="FF000000"/>
        <rFont val="Arial"/>
        <family val="2"/>
      </rPr>
      <t xml:space="preserve">a. Total number and rate of new employee hires during the reporting period, by age group, gender and region;
b. Total number and rate of employee turnover during the reporting period, by age group, gender and region.
</t>
    </r>
  </si>
  <si>
    <t xml:space="preserve">a.-b. See People tab in this Databook.
</t>
  </si>
  <si>
    <r>
      <rPr>
        <b/>
        <sz val="8"/>
        <color rgb="FF000000"/>
        <rFont val="Arial"/>
        <family val="2"/>
      </rPr>
      <t xml:space="preserve">401-2 Benefits provided to full-time employees that are not provided to temporary or part-time employees
</t>
    </r>
    <r>
      <rPr>
        <sz val="8"/>
        <color rgb="FF000000"/>
        <rFont val="Arial"/>
        <family val="2"/>
      </rPr>
      <t xml:space="preserve">a. Benefits which are standard for full-time employees of the organization but are not provided to temporary or part-time employees, by significant locations of operation. These include, as a minimum:
i. life insurance;
ii. health care;
iii. disability and invalidity coverage;
iv. parental leave;
v. retirement provision;
vi. stock ownership;
vii. others;
b. The definition used for ‘significant locations of operation’.
</t>
    </r>
  </si>
  <si>
    <t>a. See People tab in this Databook.
b. For the purpose of GRI 401-2, we define significant locations of operation as geographical regions in which we have a significant operational presence.</t>
  </si>
  <si>
    <r>
      <rPr>
        <b/>
        <sz val="8"/>
        <color rgb="FF000000"/>
        <rFont val="Arial"/>
        <family val="2"/>
      </rPr>
      <t xml:space="preserve">401-3 Parental leave 
</t>
    </r>
    <r>
      <rPr>
        <sz val="8"/>
        <color rgb="FF000000"/>
        <rFont val="Arial"/>
        <family val="2"/>
      </rPr>
      <t xml:space="preserve">a. Total number of employees that were entitled to parental leave, by gender;
b. Total number of employees that took parental leave, by gender;
c. Total number of employees that returned to work in the reporting period after parental leave ended, by gender;
d. Total number of employees that returned to work after parental leave ended that were still employed 12 months after their return to work, by gender;
e. Return to work and retention rates of employees that took parental leave, by gender.
</t>
    </r>
  </si>
  <si>
    <t>a.-e. See People tab in this Databook.
All employees are entitled to parental leave at BHP.</t>
  </si>
  <si>
    <t>GRI 402: Labor/Management Relations 2016</t>
  </si>
  <si>
    <r>
      <rPr>
        <b/>
        <sz val="8"/>
        <color rgb="FF000000"/>
        <rFont val="Arial"/>
        <family val="2"/>
      </rPr>
      <t xml:space="preserve">402-1 Minimum notice periods regarding operational changes 
</t>
    </r>
    <r>
      <rPr>
        <sz val="8"/>
        <color rgb="FF000000"/>
        <rFont val="Arial"/>
        <family val="2"/>
      </rPr>
      <t xml:space="preserve">a. Minimum number of weeks’ notice typically provided to employees and their representatives prior to the implementation of significant operational changes that could substantially affect them;
b. For organisations with collective bargaining agreements, report whether the notice period and provisions for consultation and negotiation are specified in collective agreements.
</t>
    </r>
  </si>
  <si>
    <t>a. Minimum notice periods for termination of employment can vary from one to 14 weeks, depending on the employee’s location, role and terms of contract, and may extend up to six months for senior management. 
b. Provisions for consultation and negotiation are specified in collective agreements.</t>
  </si>
  <si>
    <t>GRI 404: Training and Education 2016</t>
  </si>
  <si>
    <r>
      <rPr>
        <b/>
        <sz val="8"/>
        <color rgb="FF000000"/>
        <rFont val="Arial"/>
        <family val="2"/>
      </rPr>
      <t xml:space="preserve">404-1 Average hours of training per year per employee
</t>
    </r>
    <r>
      <rPr>
        <sz val="8"/>
        <color rgb="FF000000"/>
        <rFont val="Arial"/>
        <family val="2"/>
      </rPr>
      <t xml:space="preserve">a. Average hours of training that the organization’s employees have undertaken during the reporting period, by:
i. gender;
ii. employee category.
</t>
    </r>
  </si>
  <si>
    <t xml:space="preserve">a. See People tab in this Databook.
</t>
  </si>
  <si>
    <r>
      <rPr>
        <b/>
        <sz val="8"/>
        <color rgb="FF000000"/>
        <rFont val="Arial"/>
        <family val="2"/>
      </rPr>
      <t xml:space="preserve">404-2 Programs for upgrading employee skills and transition assistance programs
</t>
    </r>
    <r>
      <rPr>
        <sz val="8"/>
        <color rgb="FF000000"/>
        <rFont val="Arial"/>
        <family val="2"/>
      </rPr>
      <t xml:space="preserve">a. Type and scope of programs implemented and assistance provided to upgrade employee skills;
b. Transition assistance programs provided to facilitate continued employability and the management of career endings resulting from retirement or termination of employment.
</t>
    </r>
  </si>
  <si>
    <t xml:space="preserve">a.&amp;b Annual Report 2025 OFR 9.5 People – Developing our capabilities and an enabled culture.
Employees who leave BHP via retrenchment ordinarily receive support services through our allocated providers in each region. Support for career planning, including preparation for retirements is available through the Employee Assistance Program.
</t>
  </si>
  <si>
    <t xml:space="preserve">
</t>
  </si>
  <si>
    <r>
      <rPr>
        <b/>
        <sz val="8"/>
        <color theme="1"/>
        <rFont val="Arial"/>
        <family val="2"/>
      </rPr>
      <t xml:space="preserve">404-3 Percentage of employees receiving regular performance and career development reviews
</t>
    </r>
    <r>
      <rPr>
        <sz val="8"/>
        <color theme="1"/>
        <rFont val="Arial"/>
        <family val="2"/>
      </rPr>
      <t xml:space="preserve">a. Percentage of total employees by gender and by employee category who received a regular performance and career development review during the reporting period.
</t>
    </r>
  </si>
  <si>
    <t xml:space="preserve">a. See People tab in this Databook.
</t>
  </si>
  <si>
    <t>GRI 405: Diversity and Equal Opportunity 2016</t>
  </si>
  <si>
    <r>
      <rPr>
        <b/>
        <sz val="8"/>
        <color rgb="FF000000"/>
        <rFont val="Arial"/>
        <family val="2"/>
      </rPr>
      <t xml:space="preserve">405-1 Diversity of governance bodies and employees
</t>
    </r>
    <r>
      <rPr>
        <sz val="8"/>
        <color rgb="FF000000"/>
        <rFont val="Arial"/>
        <family val="2"/>
      </rPr>
      <t>a. Percentage of individuals within the organization’s governance bodies in each of the following diversity categories:
i. gender;
ii. age group: under 30 years old, 30–50 years old, over 50 years old;
iii. other indicators of diversity where relevant (such as minority or vulnerable groups);
b. Percentage of employees per employee category in each of the following diversity categories:
i. gender;
ii. age group: under 30 years old, 30–50 years old, over 50 years old;
iii. other indicators of diversity where relevant (such as minority or vulnerable groups).</t>
    </r>
  </si>
  <si>
    <r>
      <t>a.i. Annual Report 2025 Corporate Governance Statement 4.6 Diversity – 44 per cent of Board members are female and 56 per cent male.
ii. All (100 per cent) Board members are over 50 years of age.
iii. Annual Report 2025 Corporate Governance Statement 4.6 Diversity.
b.i Annual Report 2025 OFR 9.5 People – Achieving excellence by unlocking inclusion.</t>
    </r>
    <r>
      <rPr>
        <strike/>
        <sz val="8"/>
        <rFont val="Arial"/>
        <family val="2"/>
      </rPr>
      <t xml:space="preserve">
</t>
    </r>
    <r>
      <rPr>
        <sz val="8"/>
        <rFont val="Arial"/>
        <family val="2"/>
      </rPr>
      <t xml:space="preserve">
ii. See People tab in this Databook.
iii. Annual Report 2025 OFR 9.5 People – Achieving excellence by unlocking inclusion.</t>
    </r>
    <r>
      <rPr>
        <strike/>
        <sz val="8"/>
        <rFont val="Arial"/>
        <family val="2"/>
      </rPr>
      <t xml:space="preserve">
</t>
    </r>
    <r>
      <rPr>
        <sz val="8"/>
        <rFont val="Arial"/>
        <family val="2"/>
      </rPr>
      <t xml:space="preserve">
See People tab in this Databook.
</t>
    </r>
  </si>
  <si>
    <r>
      <rPr>
        <b/>
        <sz val="8"/>
        <color rgb="FF000000"/>
        <rFont val="Arial"/>
        <family val="2"/>
      </rPr>
      <t xml:space="preserve">405-2 Ratio of basic salary and remuneration of women to men
</t>
    </r>
    <r>
      <rPr>
        <sz val="8"/>
        <color rgb="FF000000"/>
        <rFont val="Arial"/>
        <family val="2"/>
      </rPr>
      <t xml:space="preserve">a. Ratio of the basic salary and remuneration of women to men for each employee category, by significant locations of operation;
b. The definition used for ‘significant locations of operation’.
</t>
    </r>
  </si>
  <si>
    <t xml:space="preserve">a. See People tab in this Databook.
b. For the purpose of GRI 405-2, we define significant locations of operation as geographical regions where we have a significant operational presence.
</t>
  </si>
  <si>
    <t>GRI 406: Non-discrimination 2016</t>
  </si>
  <si>
    <r>
      <rPr>
        <b/>
        <sz val="8"/>
        <color rgb="FF000000"/>
        <rFont val="Arial"/>
        <family val="2"/>
      </rPr>
      <t xml:space="preserve">406-1 Incidents of discrimination and corrective actions taken
</t>
    </r>
    <r>
      <rPr>
        <sz val="8"/>
        <color rgb="FF000000"/>
        <rFont val="Arial"/>
        <family val="2"/>
      </rPr>
      <t xml:space="preserve">a. Total number of incidents of discrimination during the reporting period;
b. Status of the incidents and actions taken with reference to the following:
i. incident reviewed by the organization;
ii. remediation plans being implemented;
iii. remediation plans that have been implemented, with results reviewed through routine internal management review processes;
iv. incident no longer subject to action.
</t>
    </r>
  </si>
  <si>
    <t>a. Annual Report 2025 OFR 9.6 – Health; 9.7 Ethics and Business conduct
Information can be found on our website at bhp.com on Safety and Health, and Ethics and business conduct.</t>
  </si>
  <si>
    <t>We do not externally report the number of incidents of discrimination and corrective action. We report the number of cases of discrimination conduct concerns raised in our channels to raise misconduct concerns in FY2025 and the percentage of total reports related to discrimination.</t>
  </si>
  <si>
    <t>GRI 407: Freedom of Association and Collective Bargaining 2016</t>
  </si>
  <si>
    <r>
      <rPr>
        <b/>
        <sz val="8"/>
        <color rgb="FF000000"/>
        <rFont val="Arial"/>
        <family val="2"/>
      </rPr>
      <t xml:space="preserve">407-1 Operations and suppliers in which the right to freedom of association and collective bargaining may be at risk
</t>
    </r>
    <r>
      <rPr>
        <sz val="8"/>
        <color rgb="FF000000"/>
        <rFont val="Arial"/>
        <family val="2"/>
      </rPr>
      <t xml:space="preserve">a. Operations and suppliers in which workers’ rights to exercise freedom of association or collective bargaining may be violated or at significant risk either in terms of:
i. type of operation (such as manufacturing plant) and supplier;
ii. countries or geographic areas with operations and suppliers considered at risk;
b. Measures taken by the organization in the reporting period intended to support rights to exercise freedom of association and collective bargaining.
</t>
    </r>
  </si>
  <si>
    <r>
      <t xml:space="preserve">a. Modern Slavery Statement 2025 – Modern slavery risks (In our business, In our supply chains).
Information can be found at bhp.com under People - Employee relations; Our people policies includling </t>
    </r>
    <r>
      <rPr>
        <i/>
        <sz val="8"/>
        <rFont val="Arial"/>
        <family val="2"/>
      </rPr>
      <t>Our Code</t>
    </r>
    <r>
      <rPr>
        <sz val="8"/>
        <rFont val="Arial"/>
        <family val="2"/>
      </rPr>
      <t xml:space="preserve">,  Human Rights Policy Statement, and our </t>
    </r>
    <r>
      <rPr>
        <i/>
        <sz val="8"/>
        <rFont val="Arial"/>
        <family val="2"/>
      </rPr>
      <t>Minimum requirements for suppliers</t>
    </r>
    <r>
      <rPr>
        <sz val="8"/>
        <rFont val="Arial"/>
        <family val="2"/>
      </rPr>
      <t xml:space="preserve">. 
</t>
    </r>
  </si>
  <si>
    <t xml:space="preserve">We have not reported on our specific measures. Information on our approach to employee relations is available on our website. Our four key focus areas for employee relations are: creating relations with our workforce based on a culture of trust and cooperation, negotiating where there are requirements to collectively bargain (and recognising the rights of our workforce to collectively bargain), closing out agreements with our workforce in South America and Australia, with no lost time due to industrial action, to the extent possible and ensuring we comply with legal obligations and regional labour regulations.
</t>
  </si>
  <si>
    <t>Health and Safety</t>
  </si>
  <si>
    <t>GRI 403: Occupational Health and Safety 2018</t>
  </si>
  <si>
    <r>
      <rPr>
        <b/>
        <sz val="8"/>
        <color rgb="FF000000"/>
        <rFont val="Arial"/>
        <family val="2"/>
      </rPr>
      <t xml:space="preserve">403-1 Occupational health and safety management system
</t>
    </r>
    <r>
      <rPr>
        <sz val="8"/>
        <color rgb="FF000000"/>
        <rFont val="Arial"/>
        <family val="2"/>
      </rPr>
      <t xml:space="preserve">For employees and for workers who are not employees but whose work and/or workplace is controlled by the organization: 
a. A statement of whether an occupational health and safety management system has been implemented, including whether:   
i. the system has been implemented because of legal requirements and, if so, a list of the requirements
ii. the system has been implemented based on recognized risk management and/or management system standards/guidelines and, if so, a list of the standards/guidelines
b. A description of the scope of workers, activities, and workplaces covered by the occupational health and safety management system, and an explanation of whether and, if so, why any workers, activities, or workplaces are not covered. 
</t>
    </r>
  </si>
  <si>
    <r>
      <t xml:space="preserve">Asset-based Health and Safety management systems (Plans) are governed by the </t>
    </r>
    <r>
      <rPr>
        <i/>
        <sz val="8"/>
        <rFont val="Arial"/>
        <family val="2"/>
      </rPr>
      <t xml:space="preserve">Health Global Standard </t>
    </r>
    <r>
      <rPr>
        <sz val="8"/>
        <rFont val="Arial"/>
        <family val="2"/>
      </rPr>
      <t xml:space="preserve">and </t>
    </r>
    <r>
      <rPr>
        <i/>
        <sz val="8"/>
        <rFont val="Arial"/>
        <family val="2"/>
      </rPr>
      <t xml:space="preserve">Safety Global Standard </t>
    </r>
    <r>
      <rPr>
        <sz val="8"/>
        <rFont val="Arial"/>
        <family val="2"/>
      </rPr>
      <t xml:space="preserve">and BHP’s Risk Framework. At a minimum, our operated assets and functions must meet our </t>
    </r>
    <r>
      <rPr>
        <i/>
        <sz val="8"/>
        <rFont val="Arial"/>
        <family val="2"/>
      </rPr>
      <t>Global Standards</t>
    </r>
    <r>
      <rPr>
        <sz val="8"/>
        <rFont val="Arial"/>
        <family val="2"/>
      </rPr>
      <t xml:space="preserve"> (where applicable) and assess and implement further controls in accordance with their local risk profiles, standards and regulatory requirements (country and state). 
a. We have an event management system. Legal requirements are not the principal reason why we have implemented our event management system. This system utilises internal governance documents, including our mandatory minimum performance requirements standards.
b. All our employees and contractors are subject to the requirements of our </t>
    </r>
    <r>
      <rPr>
        <i/>
        <sz val="8"/>
        <rFont val="Arial"/>
        <family val="2"/>
      </rPr>
      <t>Safety</t>
    </r>
    <r>
      <rPr>
        <sz val="8"/>
        <rFont val="Arial"/>
        <family val="2"/>
      </rPr>
      <t xml:space="preserve"> </t>
    </r>
    <r>
      <rPr>
        <i/>
        <sz val="8"/>
        <rFont val="Arial"/>
        <family val="2"/>
      </rPr>
      <t>Global Standard</t>
    </r>
    <r>
      <rPr>
        <strike/>
        <sz val="8"/>
        <rFont val="Arial"/>
        <family val="2"/>
      </rPr>
      <t>,</t>
    </r>
    <r>
      <rPr>
        <sz val="8"/>
        <rFont val="Arial"/>
        <family val="2"/>
      </rPr>
      <t xml:space="preserve"> and our </t>
    </r>
    <r>
      <rPr>
        <i/>
        <sz val="8"/>
        <rFont val="Arial"/>
        <family val="2"/>
      </rPr>
      <t xml:space="preserve">Health Global Standard </t>
    </r>
    <r>
      <rPr>
        <sz val="8"/>
        <rFont val="Arial"/>
        <family val="2"/>
      </rPr>
      <t xml:space="preserve"> and the respective operated asset health and safety management system .
Information can be found at bhp.com on Safety, Health, </t>
    </r>
    <r>
      <rPr>
        <i/>
        <sz val="8"/>
        <rFont val="Arial"/>
        <family val="2"/>
      </rPr>
      <t>Safety Global Standard</t>
    </r>
    <r>
      <rPr>
        <sz val="8"/>
        <rFont val="Arial"/>
        <family val="2"/>
      </rPr>
      <t xml:space="preserve"> and </t>
    </r>
    <r>
      <rPr>
        <i/>
        <sz val="8"/>
        <rFont val="Arial"/>
        <family val="2"/>
      </rPr>
      <t>Health Global Standard</t>
    </r>
    <r>
      <rPr>
        <sz val="8"/>
        <rFont val="Arial"/>
        <family val="2"/>
      </rPr>
      <t>.</t>
    </r>
  </si>
  <si>
    <r>
      <rPr>
        <b/>
        <sz val="8"/>
        <color rgb="FF000000"/>
        <rFont val="Arial"/>
        <family val="2"/>
      </rPr>
      <t xml:space="preserve">403-2 Hazard identification, risk assessment, and incident investigation
</t>
    </r>
    <r>
      <rPr>
        <sz val="8"/>
        <color rgb="FF000000"/>
        <rFont val="Arial"/>
        <family val="2"/>
      </rPr>
      <t xml:space="preserve">a. A description of the processes used to identify work-related hazards and assess risks on a routine and non-routine basis, and to apply the hierarchy of controls in order to eliminate hazards and minimize risks, including:  
i. how the organization ensures the quality of these processes, including the competency of persons who carry them out;  
ii. how the results of these processes are used to evaluate and continually improve the occupational health and safety management system;
b. A description of the processes for workers to report work-related hazards and hazardous situations, and an explanation of how workers are protected against reprisals;
c. A description of the policies and processes for workers to remove themselves from work situations that they believe could cause injury or ill health, and an explanation of how workers are protected against reprisals;
d. A description of the processes used to investigate work-related incidents, including the processes to identify hazards and assess risks relating to the incidents, to determine corrective actions using the hierarchy of controls, and to determine improvements needed in the occupational health and safety management system. 
</t>
    </r>
  </si>
  <si>
    <r>
      <t xml:space="preserve">Information can be found at bhp.com on Safety, Health, </t>
    </r>
    <r>
      <rPr>
        <i/>
        <sz val="8"/>
        <color theme="1"/>
        <rFont val="Arial"/>
        <family val="2"/>
      </rPr>
      <t>Safety Global standard,</t>
    </r>
    <r>
      <rPr>
        <sz val="8"/>
        <color theme="1"/>
        <rFont val="Arial"/>
        <family val="2"/>
      </rPr>
      <t xml:space="preserve"> and </t>
    </r>
    <r>
      <rPr>
        <i/>
        <sz val="8"/>
        <color theme="1"/>
        <rFont val="Arial"/>
        <family val="2"/>
      </rPr>
      <t>Health</t>
    </r>
    <r>
      <rPr>
        <sz val="8"/>
        <color theme="1"/>
        <rFont val="Arial"/>
        <family val="2"/>
      </rPr>
      <t xml:space="preserve"> </t>
    </r>
    <r>
      <rPr>
        <i/>
        <sz val="8"/>
        <color theme="1"/>
        <rFont val="Arial"/>
        <family val="2"/>
      </rPr>
      <t>Global Standard</t>
    </r>
    <r>
      <rPr>
        <sz val="8"/>
        <color theme="1"/>
        <rFont val="Arial"/>
        <family val="2"/>
      </rPr>
      <t xml:space="preserve">. </t>
    </r>
  </si>
  <si>
    <r>
      <rPr>
        <b/>
        <sz val="8"/>
        <color rgb="FF000000"/>
        <rFont val="Arial"/>
        <family val="2"/>
      </rPr>
      <t xml:space="preserve">403-3 Occupational health services 
</t>
    </r>
    <r>
      <rPr>
        <sz val="8"/>
        <color rgb="FF000000"/>
        <rFont val="Arial"/>
        <family val="2"/>
      </rPr>
      <t xml:space="preserve">A description of the occupational health services’ functions that contribute to the identification and elimination of hazards and minimization of risks, and an explanation of how the organization ensures the quality of these services and facilitates workers’ access to them.
</t>
    </r>
  </si>
  <si>
    <r>
      <t xml:space="preserve">Information can be found at bhp.com on Health, </t>
    </r>
    <r>
      <rPr>
        <i/>
        <sz val="8"/>
        <color theme="1"/>
        <rFont val="Arial"/>
        <family val="2"/>
      </rPr>
      <t>Safety Global standard,</t>
    </r>
    <r>
      <rPr>
        <sz val="8"/>
        <color theme="1"/>
        <rFont val="Arial"/>
        <family val="2"/>
      </rPr>
      <t xml:space="preserve"> and </t>
    </r>
    <r>
      <rPr>
        <i/>
        <sz val="8"/>
        <color theme="1"/>
        <rFont val="Arial"/>
        <family val="2"/>
      </rPr>
      <t>Health</t>
    </r>
    <r>
      <rPr>
        <sz val="8"/>
        <color theme="1"/>
        <rFont val="Arial"/>
        <family val="2"/>
      </rPr>
      <t xml:space="preserve"> </t>
    </r>
    <r>
      <rPr>
        <i/>
        <sz val="8"/>
        <color theme="1"/>
        <rFont val="Arial"/>
        <family val="2"/>
      </rPr>
      <t>Global Standard</t>
    </r>
    <r>
      <rPr>
        <sz val="8"/>
        <color theme="1"/>
        <rFont val="Arial"/>
        <family val="2"/>
      </rPr>
      <t xml:space="preserve">. </t>
    </r>
  </si>
  <si>
    <r>
      <rPr>
        <b/>
        <sz val="8"/>
        <color rgb="FF000000"/>
        <rFont val="Arial"/>
        <family val="2"/>
      </rPr>
      <t xml:space="preserve">403-4 Worker participation, consultation, and communication on occupational health and safety
</t>
    </r>
    <r>
      <rPr>
        <sz val="8"/>
        <color rgb="FF000000"/>
        <rFont val="Arial"/>
        <family val="2"/>
      </rPr>
      <t xml:space="preserve">a. A description of the processes for worker participation and consultation in the development, implementation, and evaluation of the occupational health and safety management system, and for providing access to and communicating relevant information on occupational health and safety to workers. 
b. Where formal joint management–worker health and safety committees exist, a description of their responsibilities, meeting frequency, decision-making authority, and whether and, if so, why any workers are not represented by these committees.
</t>
    </r>
  </si>
  <si>
    <r>
      <t>Annual Report 2025 OFR 8</t>
    </r>
    <r>
      <rPr>
        <sz val="8"/>
        <color rgb="FFFF0000"/>
        <rFont val="Arial"/>
        <family val="2"/>
      </rPr>
      <t xml:space="preserve"> </t>
    </r>
    <r>
      <rPr>
        <sz val="8"/>
        <color theme="1"/>
        <rFont val="Arial"/>
        <family val="2"/>
      </rPr>
      <t>Safety.
Information can be found at bhp.com on Safety.</t>
    </r>
  </si>
  <si>
    <r>
      <rPr>
        <b/>
        <sz val="8"/>
        <color rgb="FF000000"/>
        <rFont val="Arial"/>
        <family val="2"/>
      </rPr>
      <t xml:space="preserve">403-5 Worker training on occupational health and safety
</t>
    </r>
    <r>
      <rPr>
        <sz val="8"/>
        <color rgb="FF000000"/>
        <rFont val="Arial"/>
        <family val="2"/>
      </rPr>
      <t xml:space="preserve">A description of any occupational health and safety training provided to workers, including generic training as well as training on specific work-related hazards, hazardous activities, or hazardous situations.
</t>
    </r>
  </si>
  <si>
    <r>
      <t xml:space="preserve">Annual Report 2025 OFR 8 </t>
    </r>
    <r>
      <rPr>
        <sz val="8"/>
        <color rgb="FF000000"/>
        <rFont val="Arial"/>
        <family val="2"/>
      </rPr>
      <t>Safety.
Information can be found at bhp.com on Safety; Health.
Formal Occupational Health/Hygiene and Safety training is provided via the BHP Learning Management System on a broad range of dedicated health and safety programs to support the operations, asset and enterprise level. These programs range from hazard and risk management awareness, event and investigation reporting, emergency and evacuation drills, through to training on enterprise-wide programs e.g. Global Field Leadership. In addition to this, health and safety content is also embedded within other business training programs e.g. operations/site-specific inductions, leadership development programs, and global onboarding program.</t>
    </r>
  </si>
  <si>
    <r>
      <rPr>
        <b/>
        <sz val="8"/>
        <color rgb="FF000000"/>
        <rFont val="Arial"/>
        <family val="2"/>
      </rPr>
      <t xml:space="preserve">403-6 Promotion of worker health
</t>
    </r>
    <r>
      <rPr>
        <sz val="8"/>
        <color rgb="FF000000"/>
        <rFont val="Arial"/>
        <family val="2"/>
      </rPr>
      <t xml:space="preserve">a. An explanation of how the organization facilitates workers’ access to non-occupational medical and healthcare services, and the scope of access provided. 
b. A description of any voluntary health promotion services and programs offered to workers to address major non-work-related health risks, including the specific health risks addressed, and how the organization facilitates workers’ access to these services and programs.
</t>
    </r>
  </si>
  <si>
    <r>
      <t xml:space="preserve">Annual Report 2025 OFR 9.6 Health.
Information can be found at bhp.com on Health, </t>
    </r>
    <r>
      <rPr>
        <i/>
        <sz val="8"/>
        <color theme="1"/>
        <rFont val="Arial"/>
        <family val="2"/>
      </rPr>
      <t>Safety Global Standard</t>
    </r>
    <r>
      <rPr>
        <sz val="8"/>
        <color theme="1"/>
        <rFont val="Arial"/>
        <family val="2"/>
      </rPr>
      <t xml:space="preserve"> and </t>
    </r>
    <r>
      <rPr>
        <i/>
        <sz val="8"/>
        <color theme="1"/>
        <rFont val="Arial"/>
        <family val="2"/>
      </rPr>
      <t>Health Global Standard</t>
    </r>
    <r>
      <rPr>
        <sz val="8"/>
        <color theme="1"/>
        <rFont val="Arial"/>
        <family val="2"/>
      </rPr>
      <t>.</t>
    </r>
  </si>
  <si>
    <r>
      <rPr>
        <b/>
        <sz val="8"/>
        <color rgb="FF000000"/>
        <rFont val="Arial"/>
        <family val="2"/>
      </rPr>
      <t xml:space="preserve">403-7 Prevention and mitigation of occupational health and safety impacts directly linked by business relationships
</t>
    </r>
    <r>
      <rPr>
        <sz val="8"/>
        <color rgb="FF000000"/>
        <rFont val="Arial"/>
        <family val="2"/>
      </rPr>
      <t xml:space="preserve">A description of the organization’s approach to preventing or mitigating significant negative occupational health and safety impacts that are directly linked to its operations, products or services by its business relationships, and the related hazards and risks.
</t>
    </r>
  </si>
  <si>
    <r>
      <t xml:space="preserve">Annual Report 2025 OFR 8 </t>
    </r>
    <r>
      <rPr>
        <sz val="8"/>
        <color rgb="FF000000"/>
        <rFont val="Arial"/>
        <family val="2"/>
      </rPr>
      <t xml:space="preserve">Safety.
Information can be found at bhp.com under Sustainability – Health and Safety section and in </t>
    </r>
    <r>
      <rPr>
        <i/>
        <sz val="8"/>
        <color rgb="FF000000"/>
        <rFont val="Arial"/>
        <family val="2"/>
      </rPr>
      <t>Safety Global Standard</t>
    </r>
    <r>
      <rPr>
        <sz val="8"/>
        <color rgb="FF000000"/>
        <rFont val="Arial"/>
        <family val="2"/>
      </rPr>
      <t xml:space="preserve"> and </t>
    </r>
    <r>
      <rPr>
        <i/>
        <sz val="8"/>
        <color rgb="FF000000"/>
        <rFont val="Arial"/>
        <family val="2"/>
      </rPr>
      <t>Health Global Standard.</t>
    </r>
  </si>
  <si>
    <r>
      <rPr>
        <b/>
        <sz val="8"/>
        <color rgb="FF000000"/>
        <rFont val="Arial"/>
        <family val="2"/>
      </rPr>
      <t xml:space="preserve">403-8 Workers covered by an occupational health and safety management system
</t>
    </r>
    <r>
      <rPr>
        <sz val="8"/>
        <color rgb="FF000000"/>
        <rFont val="Arial"/>
        <family val="2"/>
      </rPr>
      <t xml:space="preserve">a. If the organization has implemented an occupational health and safety management system based on legal requirements and/or recognized standards/guidelines:   
i. the number and percentage of all employees and workers who are not employees but whose work and/or workplace is controlled by the organization, who are covered by such a system;
ii. the number and percentage of all employees and workers who are not employees but whose work and/or workplace is controlled by the organization, who are covered by such a system that has been internally audited;
iii. the number and percentage of all employees and workers who are not employees but whose work and/or workplace is controlled by the organization, who are covered by such a system that has been audited or certified by an external party. 
b.  Whether and, if so, why any workers have been excluded from this disclosure, including the types of worker excluded;
c.  Any contextual information necessary to understand how the data have been compiled, such as any standards, methodologies, and assumptions used.
</t>
    </r>
  </si>
  <si>
    <r>
      <t xml:space="preserve">a. i. All (100 per cent) of BHP's employees and contractors are working subject to the requirements of the BHP </t>
    </r>
    <r>
      <rPr>
        <i/>
        <sz val="8"/>
        <rFont val="Arial"/>
        <family val="2"/>
      </rPr>
      <t>Safety Global Standard</t>
    </r>
    <r>
      <rPr>
        <sz val="8"/>
        <rFont val="Arial"/>
        <family val="2"/>
      </rPr>
      <t xml:space="preserve">, </t>
    </r>
    <r>
      <rPr>
        <i/>
        <sz val="8"/>
        <rFont val="Arial"/>
        <family val="2"/>
      </rPr>
      <t>Health</t>
    </r>
    <r>
      <rPr>
        <sz val="8"/>
        <rFont val="Arial"/>
        <family val="2"/>
      </rPr>
      <t xml:space="preserve"> </t>
    </r>
    <r>
      <rPr>
        <i/>
        <sz val="8"/>
        <rFont val="Arial"/>
        <family val="2"/>
      </rPr>
      <t>Global Standard</t>
    </r>
    <r>
      <rPr>
        <sz val="8"/>
        <rFont val="Arial"/>
        <family val="2"/>
      </rPr>
      <t xml:space="preserve"> and the respective operated asset's Health and Safety management system.
a. ii. All (100 per cent) BHP operated assets have been internally audited in regard to various safety and health related risks at least once over the last two financial years. We conduct procedures at sampled operations within our operated assets that we consider are sufficient to conclude on safety and health controls at operated asset-level.
a. iii. Most (close to 100 per cent) BHP operated assets have been externally audited (limited assurance) at least once to ICMM PE and Copper Mark standards. The occupational safety and health management system was tested at a selection of the operated assets that are outlined in our external provider audit reports (available in previous Annual Reports), c. applying rotation and sampling rationale.
b. No workers have been excluded from this disclosure unless otherwise indicated/footnoted.
See People tab in this Databook for total number of employees and contractors.
</t>
    </r>
  </si>
  <si>
    <r>
      <rPr>
        <b/>
        <sz val="8"/>
        <color rgb="FF000000"/>
        <rFont val="Arial"/>
        <family val="2"/>
      </rPr>
      <t xml:space="preserve">403-9 Work-related injuries
</t>
    </r>
    <r>
      <rPr>
        <sz val="8"/>
        <color rgb="FF000000"/>
        <rFont val="Arial"/>
        <family val="2"/>
      </rPr>
      <t xml:space="preserve">a. For all employees:  
i. the number and rate of fatalities as a result of work-related injury;
ii. the number and rate of high-consequence work-related injuries (excluding fatalities);
iii. the number and rate of recordable work-related injuries;
iv. the main types of work-related injury;
v. the number of hours worked;
b. For all workers who are not employees but whose work and/or workplace is controlled by the organization:  
  i.  The number and rate of fatalities as a result of work-related injury;  
  ii. The number and rate of high-consequence work-related injuries (excluding fatalities);  
  iii. The number and rate of recordable work-related injuries;  
  iv.  The main types of work-related injury;  
  v. The number of hours worked. 
c. The work-related hazards that pose a risk of high-consequence injury, including:  
  i. how these hazards have been determined;  
  ii. which of these hazards have caused or contributed to high-consequence injuries during the reporting period;  
  iii. actions taken or underway to eliminate these hazards and minimize risks using the hierarchy of controls;
d.  Any actions taken or underway to eliminate other work-related hazards and minimize risks using the hierarchy of controls;
e. Whether the rates have been calculated based on 200,000 or 1,000,000 hours worked;
f. Whether and, if so, why any workers have been excluded from this disclosure, including the types of worker excluded;
g. Any contextual information necessary to understand how the data have been compiled, such as any standards, methodologies, and assumptions used. </t>
    </r>
  </si>
  <si>
    <r>
      <rPr>
        <sz val="8"/>
        <color rgb="FF000000"/>
        <rFont val="Arial"/>
      </rPr>
      <t xml:space="preserve">a.–c-ii. See Health and Safety tabs in this Databook.
c. &amp; d. Information can be found at bhp.com on Safety. Group-wide safety risks and associated controls can be found at bhp.com on </t>
    </r>
    <r>
      <rPr>
        <i/>
        <sz val="8"/>
        <color rgb="FF000000"/>
        <rFont val="Arial"/>
      </rPr>
      <t xml:space="preserve">our Safety Global Standard.
</t>
    </r>
    <r>
      <rPr>
        <sz val="8"/>
        <color rgb="FF000000"/>
        <rFont val="Arial"/>
      </rPr>
      <t xml:space="preserve">e. We calculate safety rates using both 200,000 and 1,000,000 hours worked.
f. No workers have been excluded from this disclosure unless otherwise indicated/footnoted.
</t>
    </r>
    <r>
      <rPr>
        <sz val="8"/>
        <color rgb="FFFF0000"/>
        <rFont val="Arial"/>
      </rPr>
      <t xml:space="preserve">
</t>
    </r>
    <r>
      <rPr>
        <sz val="8"/>
        <color rgb="FF000000"/>
        <rFont val="Arial"/>
      </rPr>
      <t>g. See Definitions tab in this Databook.</t>
    </r>
  </si>
  <si>
    <r>
      <rPr>
        <b/>
        <sz val="8"/>
        <color rgb="FF000000"/>
        <rFont val="Arial"/>
        <family val="2"/>
      </rPr>
      <t xml:space="preserve">403-10 Work-related ill health
</t>
    </r>
    <r>
      <rPr>
        <sz val="8"/>
        <color rgb="FF000000"/>
        <rFont val="Arial"/>
        <family val="2"/>
      </rPr>
      <t>a. For all employees:  
i. the number of fatalities as a result of work-related ill health;
ii. the number of cases of recordable work-related ill health; 
iii. the main types of work-related ill health;
b. For all workers who are not employees but whose work and/or workplace is controlled by the organization:  
i. The number of fatalities as a result of work-related ill health;
ii. the number of cases of recordable work-related ill health;
iii. the main types of work-related ill health;
c. The work-related hazards that pose a risk of ill health, including:  
i. how these hazards have been determined;
ii. which of these hazards have caused or contributed to cases of ill health during the reporting period;
iii. actions taken or underway to eliminate these hazards and minimize risks using the hierarchy of controls;
d. Whether and, if so, why any workers have been excluded from this disclosure, including the types of worker excluded;
e. Any contextual information necessary to understand how the data have been compiled, such as any standards, methodologies, and assumptions used.</t>
    </r>
  </si>
  <si>
    <r>
      <rPr>
        <sz val="8"/>
        <rFont val="Arial"/>
        <family val="2"/>
      </rPr>
      <t>Annual Report 2025 OFR 9.6 Health. 
No fatality as a result of work-related ill health was recorded for our employees or contractors in FY2025.
c. We acknowledge based on our illness data that musculoskeletal illness is our main hazard in the workplace. We have various approaches across our operated assets designed to reduce musculoskeletal diseases (e.g. onsite physiotherapy services at most of our Australian operations to provide early treatment to reduce severity of musculoskeletal conditions and targeted injury prevention initiatives). We have also developed a training program on musculoskeletal conditions that helps increase awareness on prevention and management of musculoskeletal conditions.
We also acknowledge that noise is a hazard that can contribute to noise-induced hearing loss cases (NIHL). We have hearing conservation programs to improve hearing protection to the workforce and to identify early signs of NIHL.  
In the</t>
    </r>
    <r>
      <rPr>
        <i/>
        <sz val="8"/>
        <rFont val="Arial"/>
        <family val="2"/>
      </rPr>
      <t xml:space="preserve"> Health Global Standard</t>
    </r>
    <r>
      <rPr>
        <sz val="8"/>
        <rFont val="Arial"/>
        <family val="2"/>
      </rPr>
      <t>, we outline an assessment methodology for hazards and several control methodologies. For occupational exposures (e.</t>
    </r>
    <r>
      <rPr>
        <sz val="8"/>
        <color rgb="FF000000"/>
        <rFont val="Arial"/>
        <family val="2"/>
      </rPr>
      <t xml:space="preserve">g. airborne agents such as silica, coal mine dust and diesel particulate matter), which have the potential to lead to long latency diseases, we prioritise and implement exposure reduction projects to implement higher order controls (based on hierarchy of controls) to reduce exposures. As per the </t>
    </r>
    <r>
      <rPr>
        <i/>
        <sz val="8"/>
        <color rgb="FF000000"/>
        <rFont val="Arial"/>
        <family val="2"/>
      </rPr>
      <t>Health Global Standard</t>
    </r>
    <r>
      <rPr>
        <sz val="8"/>
        <color rgb="FF000000"/>
        <rFont val="Arial"/>
        <family val="2"/>
      </rPr>
      <t>, for all occupational exposures exceeding defined limits, respiratory/hearing protection equipment is required. For occupational exposures exceeding 50% of defined limits, workers are required to undertake health surveillance.
d. See Contents and references in this Databook.</t>
    </r>
  </si>
  <si>
    <t>Thriving, empowered 
communities</t>
  </si>
  <si>
    <r>
      <t xml:space="preserve">There are many human rights that may potentially be impacted relevant to the communities where we operate, including rights related to freedom of expression and self-determination as well as economic, social and cultural rights, such as health and wellbeing, work, adequate housing and water and sanitation. We aim to take a rights-based approach to the way we partner with the communities where we operate, including how we engage with partners and stakeholders, assess potential impacts, implement complaints and grievance mechanisms, and make social investment.
Details regarding our policies and mandatory minimum requirements can be found at bhp.com under Social Performance - Local communities and Human rights sections, including our Human Rights Policy Statement and </t>
    </r>
    <r>
      <rPr>
        <i/>
        <sz val="8"/>
        <rFont val="Arial"/>
        <family val="2"/>
      </rPr>
      <t xml:space="preserve">Community &amp; Indigenous Peoples Global Standard. 
</t>
    </r>
    <r>
      <rPr>
        <sz val="8"/>
        <rFont val="Arial"/>
        <family val="2"/>
      </rPr>
      <t xml:space="preserve">
Details regarding current issues and actions to address those issues can be found in the Annual Report 2025 OFR  9.11 Community. </t>
    </r>
  </si>
  <si>
    <t>GRI 413: Local Communities 2016</t>
  </si>
  <si>
    <r>
      <rPr>
        <b/>
        <sz val="8"/>
        <color rgb="FF000000"/>
        <rFont val="Arial"/>
        <family val="2"/>
      </rPr>
      <t xml:space="preserve">413-1 Operations with local community engagement, impact assessments, and development programs
</t>
    </r>
    <r>
      <rPr>
        <sz val="8"/>
        <color rgb="FF000000"/>
        <rFont val="Arial"/>
        <family val="2"/>
      </rPr>
      <t>a. Percentage of operations with implemented local community engagement, impact assessments, and/or development programs, including the use of:
i. social impact assessments, including gender impact assessments, based on participatory processes;
ii. environmental impact assessments and ongoing monitoring;
iii. public disclosure of results of environmental and social impact assessments;
iv. local community development programs based on Local communities’ needs;
v. stakeholder engagement plans based on stakeholder mapping;
vi. broad based local community consultation committees and processes that include vulnerable groups;
vii. works councils, occupational health and safety committees and other worker representation bodies to deal with impacts;
viii. formal local community grievance processes.</t>
    </r>
  </si>
  <si>
    <r>
      <t>In FY2025, 100% of our operated assets had community engagement  plans, social impact assessments, social value and social investment plans (or similar) and local formal community grievance processes. 
Details regarding our policies and mandatory minimum requirements  can be found at bhp.com under the</t>
    </r>
    <r>
      <rPr>
        <sz val="11"/>
        <rFont val="Arial"/>
        <family val="2"/>
      </rPr>
      <t xml:space="preserve"> </t>
    </r>
    <r>
      <rPr>
        <sz val="8"/>
        <rFont val="Arial"/>
        <family val="2"/>
      </rPr>
      <t xml:space="preserve">Social Performance - Local communities and Human rights sections, including our Human Rights Policy Statement and </t>
    </r>
    <r>
      <rPr>
        <i/>
        <sz val="8"/>
        <rFont val="Arial"/>
        <family val="2"/>
      </rPr>
      <t xml:space="preserve">Community &amp; Indigenous Peoples Global Standard. 
</t>
    </r>
    <r>
      <rPr>
        <sz val="8"/>
        <rFont val="Arial"/>
        <family val="2"/>
      </rPr>
      <t xml:space="preserve">
Details regarding current issues and actions to address those issues can be found in the Annual Report 2025 OFR 9.11 Community. </t>
    </r>
  </si>
  <si>
    <r>
      <rPr>
        <b/>
        <sz val="8"/>
        <color rgb="FF000000"/>
        <rFont val="Arial"/>
        <family val="2"/>
      </rPr>
      <t xml:space="preserve">413-2 Operations with significant actual and potential negative impacts on Local communities
</t>
    </r>
    <r>
      <rPr>
        <sz val="8"/>
        <color rgb="FF000000"/>
        <rFont val="Arial"/>
        <family val="2"/>
      </rPr>
      <t xml:space="preserve">a. Operations with significant actual and potential negative impacts on Local communities, including:
i. the location of the operations
ii. the significant actual and potential negative impacts of operations
</t>
    </r>
  </si>
  <si>
    <t xml:space="preserve">Details regarding current issues and actions to address those issues can be found in the Annual Report 2025 OFR 9.11 Community. </t>
  </si>
  <si>
    <t>Responsible supply chain</t>
  </si>
  <si>
    <r>
      <rPr>
        <sz val="8"/>
        <rFont val="Arial"/>
        <family val="2"/>
      </rPr>
      <t>Details regarding our approach, commitments to sustainability standards and related actions can be found in the Annual Report 2025 OFR 9.13 Value chain sustainability.
For information on our responsible minerals production and sourcing standards strategy and the standards we have reported against for FY2025, including our Responsible Minerals Program disclosures, also refer to our 2025 Responsible Minerals Program Report.</t>
    </r>
    <r>
      <rPr>
        <strike/>
        <sz val="8"/>
        <rFont val="Arial"/>
        <family val="2"/>
      </rPr>
      <t xml:space="preserve">
</t>
    </r>
    <r>
      <rPr>
        <sz val="8"/>
        <rFont val="Arial"/>
        <family val="2"/>
      </rPr>
      <t>Information can be found at bhp.com under Value chain sustainability.</t>
    </r>
  </si>
  <si>
    <t>GRI 204: Procurement Practices 2016</t>
  </si>
  <si>
    <r>
      <rPr>
        <b/>
        <sz val="8"/>
        <color rgb="FF000000"/>
        <rFont val="Arial"/>
        <family val="2"/>
      </rPr>
      <t xml:space="preserve">204-1 Proportion of spending on local suppliers 
</t>
    </r>
    <r>
      <rPr>
        <sz val="8"/>
        <color rgb="FF000000"/>
        <rFont val="Arial"/>
        <family val="2"/>
      </rPr>
      <t>a. Percentage of the procurement budget used for significant locations of operation that is spent on suppliers local to that operation (such as percentage of products and services purchased locally).
b. The organization's geographical definition of 'local'.
c. The definition used for 'significant locations of operation'.</t>
    </r>
  </si>
  <si>
    <t>a. Information can be found at bhp.com on Suppliers - Local Buying Program; Social Performance  – Economic contribution; 2025 Economic Contribution Report.
b. For the purpose of GRI 204-1, we define local spend as spend within the communities where we operate.
c. For the purpose of GRI 204-1, we define significant locations of operation as geographical regions where we have a significant operational presence.
In FY2025, local procurement is reflective of spend across Minerals Australia, Minerals America (Chile) and Canada Potash. The local procurement total includes spend associated with former OZ Minerals  assets in Australia, but not OZ Minerals Brazil assets.</t>
  </si>
  <si>
    <t>GRI 308: Supplier Environmental Assessment 2016</t>
  </si>
  <si>
    <r>
      <rPr>
        <b/>
        <sz val="8"/>
        <color theme="1"/>
        <rFont val="Arial"/>
        <family val="2"/>
      </rPr>
      <t xml:space="preserve">308-1 New suppliers that were screened using environmental criteria
</t>
    </r>
    <r>
      <rPr>
        <sz val="8"/>
        <color theme="1"/>
        <rFont val="Arial"/>
        <family val="2"/>
      </rPr>
      <t>a. Percentage of new suppliers that were screened using environmental criteria.</t>
    </r>
  </si>
  <si>
    <r>
      <t>Compliance with the</t>
    </r>
    <r>
      <rPr>
        <sz val="11"/>
        <rFont val="Arial"/>
        <family val="2"/>
      </rPr>
      <t xml:space="preserve"> </t>
    </r>
    <r>
      <rPr>
        <i/>
        <sz val="8"/>
        <rFont val="Arial"/>
        <family val="2"/>
      </rPr>
      <t>Minimum requirements for suppliers</t>
    </r>
    <r>
      <rPr>
        <sz val="8"/>
        <rFont val="Arial"/>
        <family val="2"/>
      </rPr>
      <t xml:space="preserve"> is necessary for a supplier of non-traded goods or services doing business with BHP and they are included in our procurement standard contract suite, BHP standard voyage contract terms and purchase order terms and conditions. 
For the supply of minerals and metals see the Responsible Minerals Program Report 2025, where we explain that the program was updated in FY2025 to include prioritised environmental risks based on their potential significance for our minerals and metals supply chain as guided by the OECD Handbook on Environmental Due Diligence in Mineral Supply Chains.</t>
    </r>
  </si>
  <si>
    <t>a.</t>
  </si>
  <si>
    <t>We do not disclose the percentage of new suppliers that were screened using environmental criteria.</t>
  </si>
  <si>
    <r>
      <rPr>
        <b/>
        <sz val="8"/>
        <color theme="1"/>
        <rFont val="Arial"/>
        <family val="2"/>
      </rPr>
      <t xml:space="preserve">308-2 Negative environmental impacts in the supply chain and actions taken
</t>
    </r>
    <r>
      <rPr>
        <sz val="8"/>
        <color theme="1"/>
        <rFont val="Arial"/>
        <family val="2"/>
      </rPr>
      <t xml:space="preserve">a. Number of suppliers assessed for environmental impacts.
b. Number of suppliers identified as having significant actual and potential negative environmental impacts.
c. Significant actual and potential negative environmental impacts identified in the supply chain.
d. Percentage of suppliers identified as having significant actual and potential negative environmental impacts with which improvements were agreed upon as a result of assessment.
e. Percentage of suppliers identified as having significant actual and potential negative environmental impacts with which relationships were terminated as a result of assessment, and why.
</t>
    </r>
  </si>
  <si>
    <r>
      <rPr>
        <sz val="8"/>
        <color theme="1"/>
        <rFont val="Arial"/>
        <family val="2"/>
      </rPr>
      <t>Compliance with the</t>
    </r>
    <r>
      <rPr>
        <sz val="11"/>
        <color theme="1"/>
        <rFont val="Arial"/>
        <family val="2"/>
      </rPr>
      <t xml:space="preserve"> </t>
    </r>
    <r>
      <rPr>
        <i/>
        <sz val="8"/>
        <color rgb="FF000000"/>
        <rFont val="Arial"/>
      </rPr>
      <t>Minimum requirements for suppliers</t>
    </r>
    <r>
      <rPr>
        <sz val="8"/>
        <color rgb="FF000000"/>
        <rFont val="Arial"/>
      </rPr>
      <t xml:space="preserve"> is necessary for a supplier of non-traded goods or services doing business with BHP and they are included in our procurement standard contract suite, BHP standard voyage contract terms and purchase order terms and conditions. 
</t>
    </r>
    <r>
      <rPr>
        <sz val="8"/>
        <rFont val="Arial"/>
        <family val="2"/>
      </rPr>
      <t xml:space="preserve">
For the supply of minerals and metals see the Responsible Minerals Program Report 2025, where we explain that the program was updated in FY2025 to include prioritised environmental risks guided by the OECD Handbook on Environmental Due Diligence in Mineral Supply Chains</t>
    </r>
    <r>
      <rPr>
        <sz val="8"/>
        <color rgb="FF000000"/>
        <rFont val="Arial"/>
      </rPr>
      <t xml:space="preserve"> which we will be implementing in future deals from FY2026.</t>
    </r>
  </si>
  <si>
    <t>a.-e.</t>
  </si>
  <si>
    <t>GRI 408: Child Labor 2016</t>
  </si>
  <si>
    <r>
      <rPr>
        <b/>
        <sz val="8"/>
        <color rgb="FF000000"/>
        <rFont val="Arial"/>
        <family val="2"/>
      </rPr>
      <t xml:space="preserve">408-1 Operations and suppliers at significant risk for incidents of child labor
</t>
    </r>
    <r>
      <rPr>
        <sz val="8"/>
        <color rgb="FF000000"/>
        <rFont val="Arial"/>
        <family val="2"/>
      </rPr>
      <t xml:space="preserve">a. Operations and suppliers considered to have significant risk for incidents of:
i. child labor
ii. young workers exposed to hazardous work
b. Operations and suppliers considered to have significant risk for incidents of child labor either in terms of:
i. type of operation (such as manufacturing plant) and supplier
ii. countries or geographic areas with operations and suppliers considered at risk
c. Measures taken by the organization in the reporting period intended to contribute to the effective abolition of child labor.
</t>
    </r>
  </si>
  <si>
    <t xml:space="preserve">Modern Slavery Statement 2025 – Modern slavery risks (In our business, In our supply chains); Our actions to address modern slavery risks (Due diligence and risk management in our business activities, Due diligence and risk management in our non-operated joint ventures, the BHP Foundation, BHP Xplor and BHP Ventures, Due diligence and risk management in our supply chains). 
We report on modern slavery risks using the Verisk Maplecroft Modern Slavery Index and Child Labour Index. Where there is a difference in scores between the two indices, we adopt the index with the higher risk between the two.
Responsible Minerals Program Report 2025 – which outlines due diligence undertaken in alignment with OECD Due Diligence Guidance for responsible supply chain of minerals from Conflict-Affected and High-Risk Areas. 
</t>
  </si>
  <si>
    <t>GRI 409: Forced or Compulsory Labor 2016</t>
  </si>
  <si>
    <r>
      <rPr>
        <b/>
        <sz val="8"/>
        <color rgb="FF000000"/>
        <rFont val="Arial"/>
        <family val="2"/>
      </rPr>
      <t xml:space="preserve">409-1 Operations and suppliers at significant risk for incidents of forced or compulsory labor
</t>
    </r>
    <r>
      <rPr>
        <sz val="8"/>
        <color rgb="FF000000"/>
        <rFont val="Arial"/>
        <family val="2"/>
      </rPr>
      <t xml:space="preserve">a. Operations and suppliers considered to have significant risk for incidents of forced or compulsory labor either in terms of: 
i. type of operation (such as manufacturing plant) and supplier
ii. countries or geographic areas with operations and suppliers considered at risk
b. Measures taken by the organization in the reporting period intended to contribute to the elimination of all forms of forced or compulsory labor.
</t>
    </r>
  </si>
  <si>
    <t xml:space="preserve">Modern Slavery Statement 2025 – Modern slavery risks (In our operations; In our supply chains); Our actions to address modern slavery risks (Due diligence and risk management in our business activities; Due diligence and risk management in our non-operated joint ventures, the BHP Foundation, BHP Xplor and BHP Ventures; Due diligence and risk management in our supply chains). 
We report on modern slavery risks using the Verisk Maplecroft Modern Slavery Index and Child Labour Index. Where there is a difference in scores between the two indices, we adopt the index with the higher risk between the two.
For the supply of minerals and metals see the Responsible Minerals Program Report 2025 – which outlines due diligence undertaken in alignment with OECD Due Diligence Guidance for responsible supply chain of minerals from Conflict-Affected and High-Risk Areas.  </t>
  </si>
  <si>
    <t>GRI 410: Security Practices 2016</t>
  </si>
  <si>
    <r>
      <rPr>
        <b/>
        <sz val="8"/>
        <color rgb="FF000000"/>
        <rFont val="Arial"/>
        <family val="2"/>
      </rPr>
      <t xml:space="preserve">410-1 Security personnel trained in human rights policies or procedures
</t>
    </r>
    <r>
      <rPr>
        <sz val="8"/>
        <color rgb="FF000000"/>
        <rFont val="Arial"/>
        <family val="2"/>
      </rPr>
      <t>a. Percentage of security personnel who have received formal training in the organization’s human rights policies or specific procedures and their application to security.
b. Whether training requirements also apply to third-party organisations providing security personnel.</t>
    </r>
  </si>
  <si>
    <t>Within Minerals Australia, 89% of security officers received relevant security and human rights related training, and for Minerals Americas, 94% of security officers received this training. Such training also applies to third-party organisations providing security personnel.
Training on the Voluntary Principles on Security and Human Rights is part of standard training/onboarding at all our operated asset sites.</t>
  </si>
  <si>
    <t>GRI 414: Supplier Social Assessment 2016</t>
  </si>
  <si>
    <r>
      <rPr>
        <b/>
        <sz val="8"/>
        <color rgb="FF000000"/>
        <rFont val="Arial"/>
        <family val="2"/>
      </rPr>
      <t xml:space="preserve">414-1 New suppliers that were screened using social criteria
</t>
    </r>
    <r>
      <rPr>
        <sz val="8"/>
        <color rgb="FF000000"/>
        <rFont val="Arial"/>
        <family val="2"/>
      </rPr>
      <t>a. Percentage of new suppliers that were screened using social criteria.</t>
    </r>
  </si>
  <si>
    <r>
      <rPr>
        <sz val="8"/>
        <color theme="1"/>
        <rFont val="Arial"/>
        <family val="2"/>
      </rPr>
      <t>Compliance with the</t>
    </r>
    <r>
      <rPr>
        <sz val="11"/>
        <color theme="1"/>
        <rFont val="Arial"/>
        <family val="2"/>
      </rPr>
      <t xml:space="preserve"> </t>
    </r>
    <r>
      <rPr>
        <i/>
        <sz val="8"/>
        <color rgb="FF000000"/>
        <rFont val="Arial"/>
        <family val="2"/>
      </rPr>
      <t>Minimum requirements for suppliers</t>
    </r>
    <r>
      <rPr>
        <sz val="8"/>
        <color rgb="FF000000"/>
        <rFont val="Arial"/>
        <family val="2"/>
      </rPr>
      <t xml:space="preserve"> is necessary for a supplier of non-traded goods or services doing business with BHP and they are included in our procurement standard contract suite, BHP standard voyage contract terms and purchase order terms and conditions. 
Modern Slavery Statement 2025 – Due diligence and risk management in our supply chains. 
Responsible Minerals Program Report 2025.
</t>
    </r>
  </si>
  <si>
    <t xml:space="preserve">We do not disclose the percentage of new suppliers that were screened using social criteria. </t>
  </si>
  <si>
    <r>
      <rPr>
        <b/>
        <sz val="8"/>
        <color rgb="FF000000"/>
        <rFont val="Arial"/>
        <family val="2"/>
      </rPr>
      <t xml:space="preserve">414-2 Negative social impacts in the supply chain and actions taken
</t>
    </r>
    <r>
      <rPr>
        <sz val="8"/>
        <color rgb="FF000000"/>
        <rFont val="Arial"/>
        <family val="2"/>
      </rPr>
      <t xml:space="preserve">a. Number of suppliers assessed for social impacts.
b. Number of suppliers identified as having significant actual and potential negative social impacts.
c. Significant actual and potential negative social impacts identified in the supply chain.
d. Percentage of suppliers identified as having significant actual and potential negative social impacts with which improvements were agreed upon as a result of assessment.
e. Percentage of suppliers identified as having significant actual and potential negative social impacts with which relationships were terminated as a result of assessment, and why.
</t>
    </r>
  </si>
  <si>
    <t>Information on modern slavery due diligence and risk management in our supply chain can be found in the Modern Slavery Statement 2025 – Due diligence and risk management in our supply chain (description of our supplier audit program and summary of SMETA audit findings in our FY2025 supplier audit program).
For the supply of minerals and metals see the Responsible Minerals Program Report 2025 – which outlines due diligence undertaken in alignment with OECD Due Diligence Guidance for responsible supply chain of minerals from Conflict-Affected and High-Risk Areas and guided by the OECD Handbook on Environmental Due Diligence in Minerals Supply Chains.</t>
  </si>
  <si>
    <t>We do not disclose the numbers or percentages at a-e.</t>
  </si>
  <si>
    <t>Other</t>
  </si>
  <si>
    <r>
      <rPr>
        <sz val="8"/>
        <color rgb="FF000000"/>
        <rFont val="Arial"/>
      </rPr>
      <t xml:space="preserve">We believe it is incumbent on socially responsible corporations to contribute to rebuilding public trust in institutions, which if lacking can impact social cohesion, economic stability and enable corruption. We are committed to contributing to the global fight against corruption in the resources industry and working with business, government and civil society to support this effort. </t>
    </r>
    <r>
      <rPr>
        <i/>
        <sz val="8"/>
        <color rgb="FF000000"/>
        <rFont val="Arial"/>
      </rPr>
      <t>Our Code</t>
    </r>
    <r>
      <rPr>
        <sz val="8"/>
        <color rgb="FF000000"/>
        <rFont val="Arial"/>
      </rPr>
      <t xml:space="preserve"> brings our values to life so we can make the right choices every day, applying to everyone who works for us, with us, or on our behalf. 
b.-f. Annual Report 2025 OFR 9.7 – Ethics and business conduct.</t>
    </r>
  </si>
  <si>
    <t>GRI 205: Anti-corruption 2016</t>
  </si>
  <si>
    <r>
      <rPr>
        <b/>
        <sz val="8"/>
        <color rgb="FF000000"/>
        <rFont val="Arial"/>
        <family val="2"/>
      </rPr>
      <t xml:space="preserve">205-1 Operations assessed for risks related to corruption
</t>
    </r>
    <r>
      <rPr>
        <sz val="8"/>
        <color rgb="FF000000"/>
        <rFont val="Arial"/>
        <family val="2"/>
      </rPr>
      <t xml:space="preserve">a. Total number and percentage of operations assessed for risks related to corruption.
b. Significant risks related to corruption identified through the risk assessment.
</t>
    </r>
  </si>
  <si>
    <t xml:space="preserve">We take a Group-wide approach to risk management which covers 100 per cent of BHP's operated assets.
Information on our risk management process can be found in the Annual Report 2025 OFR 9.7 Ethics and business conduct; 7 How we manage risk; 11 Risk factors – Ethical misconduct; and at bhp.com on Ethics and business conduct.
</t>
  </si>
  <si>
    <r>
      <rPr>
        <b/>
        <sz val="8"/>
        <color rgb="FF000000"/>
        <rFont val="Arial"/>
        <family val="2"/>
      </rPr>
      <t xml:space="preserve">205-2 Communication and training about anti-corruption policies and procedures
</t>
    </r>
    <r>
      <rPr>
        <sz val="8"/>
        <color rgb="FF000000"/>
        <rFont val="Arial"/>
        <family val="2"/>
      </rPr>
      <t>a. Total number and percentage of governance body members that the organization’s anti-corruption policies and procedures have been communicated to, broken down by region.
b. Total number and percentage of employees that the organization’s anti-corruption policies and procedures have been communicated to, broken down by employee category and region.
c. Total number and percentage of business partners that the organization’s anti-corruption policies and procedures have been communicated to, broken down by type of business partner and region. Describe if the organization’s anti-corruption policies and procedures have been communicated to any other persons or organisations.
d. Total number and percentage of governance body members that have received training on anti-corruption, broken down by region.
e. Total number and percentage of employees that have received training on anti-corruption, broken down by employee category and region.</t>
    </r>
  </si>
  <si>
    <r>
      <rPr>
        <sz val="8"/>
        <color rgb="FF000000"/>
        <rFont val="Arial"/>
        <family val="2"/>
      </rPr>
      <t xml:space="preserve">a. All Executive Leadership Team (ELT) members are required to complete our annual training on </t>
    </r>
    <r>
      <rPr>
        <i/>
        <sz val="8"/>
        <color rgb="FF000000"/>
        <rFont val="Arial"/>
        <family val="2"/>
      </rPr>
      <t>Our Code</t>
    </r>
    <r>
      <rPr>
        <sz val="8"/>
        <color rgb="FF000000"/>
        <rFont val="Arial"/>
        <family val="2"/>
      </rPr>
      <t xml:space="preserve">.
b. We require all new starters to be trained on </t>
    </r>
    <r>
      <rPr>
        <i/>
        <sz val="8"/>
        <color rgb="FF000000"/>
        <rFont val="Arial"/>
        <family val="2"/>
      </rPr>
      <t>Our Code</t>
    </r>
    <r>
      <rPr>
        <sz val="8"/>
        <color rgb="FF000000"/>
        <rFont val="Arial"/>
        <family val="2"/>
      </rPr>
      <t xml:space="preserve">, which prohibits all forms of bribery and corruption. As part of this training, employees are required to confirm that they will act according to </t>
    </r>
    <r>
      <rPr>
        <i/>
        <sz val="8"/>
        <color rgb="FF000000"/>
        <rFont val="Arial"/>
        <family val="2"/>
      </rPr>
      <t>Our Code</t>
    </r>
    <r>
      <rPr>
        <sz val="8"/>
        <color rgb="FF000000"/>
        <rFont val="Arial"/>
        <family val="2"/>
      </rPr>
      <t xml:space="preserve">, and that they will seek clarification (including from the Ethics and Compliance team) if they do not understand any part of </t>
    </r>
    <r>
      <rPr>
        <i/>
        <sz val="8"/>
        <color rgb="FF000000"/>
        <rFont val="Arial"/>
        <family val="2"/>
      </rPr>
      <t>Our Code</t>
    </r>
    <r>
      <rPr>
        <sz val="8"/>
        <color rgb="FF000000"/>
        <rFont val="Arial"/>
        <family val="2"/>
      </rPr>
      <t xml:space="preserve">. We also expect contractors, consultants and others who may be assigned to perform work or services for our Group to follow </t>
    </r>
    <r>
      <rPr>
        <i/>
        <sz val="8"/>
        <color rgb="FF000000"/>
        <rFont val="Arial"/>
        <family val="2"/>
      </rPr>
      <t xml:space="preserve">Our Code </t>
    </r>
    <r>
      <rPr>
        <sz val="8"/>
        <color rgb="FF000000"/>
        <rFont val="Arial"/>
        <family val="2"/>
      </rPr>
      <t xml:space="preserve">in connection with their work for us. BHP also has anti-corruption specific training on top of </t>
    </r>
    <r>
      <rPr>
        <i/>
        <sz val="8"/>
        <color rgb="FF000000"/>
        <rFont val="Arial"/>
        <family val="2"/>
      </rPr>
      <t xml:space="preserve">Our Code </t>
    </r>
    <r>
      <rPr>
        <sz val="8"/>
        <color rgb="FF000000"/>
        <rFont val="Arial"/>
        <family val="2"/>
      </rPr>
      <t xml:space="preserve">training. This is targeted to roles that are more exposed and represent a higher risk. Roles are assessed by Compliance and training is mandatory.
c. 935 suppliers registered in our Global Contract Management System (GCMS) in FY2025, acknowledged through GCMS that:
(1) they are expected to read, understand, and adhere to BHP’s </t>
    </r>
    <r>
      <rPr>
        <i/>
        <sz val="8"/>
        <color rgb="FF000000"/>
        <rFont val="Arial"/>
        <family val="2"/>
      </rPr>
      <t xml:space="preserve">Our Charter </t>
    </r>
    <r>
      <rPr>
        <sz val="8"/>
        <color rgb="FF000000"/>
        <rFont val="Arial"/>
        <family val="2"/>
      </rPr>
      <t xml:space="preserve">values and </t>
    </r>
    <r>
      <rPr>
        <i/>
        <sz val="8"/>
        <color rgb="FF000000"/>
        <rFont val="Arial"/>
        <family val="2"/>
      </rPr>
      <t xml:space="preserve">Our Code
</t>
    </r>
    <r>
      <rPr>
        <sz val="8"/>
        <color rgb="FF000000"/>
        <rFont val="Arial"/>
        <family val="2"/>
      </rPr>
      <t xml:space="preserve">(2) they agree to meet our </t>
    </r>
    <r>
      <rPr>
        <i/>
        <sz val="8"/>
        <color rgb="FF000000"/>
        <rFont val="Arial"/>
        <family val="2"/>
      </rPr>
      <t>Minimum requirements for suppliers</t>
    </r>
    <r>
      <rPr>
        <sz val="8"/>
        <color rgb="FF000000"/>
        <rFont val="Arial"/>
        <family val="2"/>
      </rPr>
      <t xml:space="preserve">, or already commit to equivalent or higher standards
(3) they will not authorise, offer, give or promise anything of value, directly or indirectly, to (a) a government official to influence official action, or (b) anyone to induce them to perform his or her work duties disloyally or otherwise improperly
(4) they will comply with all laws, including anti-corruption laws, which apply to their interactions with or in relation to BHP
d.&amp; e. Annual Report 2025 OFR 9.7 Ethics and business conduct – Anti-corruption. The breakdown can be found in the Ethics and business conduct tab in this Databook. We are working to improve disclosures in this respect for future periods.
</t>
    </r>
  </si>
  <si>
    <r>
      <rPr>
        <b/>
        <sz val="8"/>
        <color rgb="FF000000"/>
        <rFont val="Arial"/>
        <family val="2"/>
      </rPr>
      <t xml:space="preserve">205-3 Confirmed incidents of corruption and actions taken
</t>
    </r>
    <r>
      <rPr>
        <sz val="8"/>
        <color rgb="FF000000"/>
        <rFont val="Arial"/>
        <family val="2"/>
      </rPr>
      <t xml:space="preserve">a. Total number and nature of confirmed incidents of corruption.
b. Total number of confirmed incidents in which employees were dismissed or disciplined for corruption.
c. Total number of confirmed incidents when contracts with business partners were terminated or not renewed due to violations related to corruption.
d. Public legal cases regarding corruption brought against the organization or its employees during the reporting period and the outcomes of such cases.
</t>
    </r>
  </si>
  <si>
    <t>d. No public legal cases regarding corruption have been brought against the organisation or its employees during the reporting period.</t>
  </si>
  <si>
    <t>We do not report against GRI 205-3 a, b and c due to confidentiality constraints. These constraints include the maintenance of legal professional privilege.</t>
  </si>
  <si>
    <t>GRI 206: Anti-competitive Behavior 2016</t>
  </si>
  <si>
    <r>
      <rPr>
        <b/>
        <sz val="8"/>
        <color rgb="FF000000"/>
        <rFont val="Arial"/>
        <family val="2"/>
      </rPr>
      <t xml:space="preserve">206-1 Legal actions for anti-competitive behaviour, anti-trust, and monopoly practices
</t>
    </r>
    <r>
      <rPr>
        <sz val="8"/>
        <color rgb="FF000000"/>
        <rFont val="Arial"/>
        <family val="2"/>
      </rPr>
      <t xml:space="preserve">a. Number of legal actions pending or completed during the reporting period regarding anti-competitive behaviour and violations of anti-trust and monopoly legislation in which the organization has been identified as a participant.
b. Main outcomes of completed legal actions, including any decisions or judgments.
</t>
    </r>
  </si>
  <si>
    <t>There were no relevant public legal actions concerning anti-competitive behaviour of which we are aware during the reporting period.</t>
  </si>
  <si>
    <t>a &amp; b.</t>
  </si>
  <si>
    <t xml:space="preserve">We do not currently report against GRI 206-1 a and b in relation to any non-public legal actions, as we may be subject to confidentiality obligations that would prevent us from disclosing such information.
</t>
  </si>
  <si>
    <r>
      <rPr>
        <sz val="8"/>
        <rFont val="Arial"/>
        <family val="2"/>
      </rPr>
      <t xml:space="preserve">Our approach to tailings storage facility (TSF) risk management at our operated assets is aligned with our standard approach to risk management, assurance and continuous improvement. It is multi–dimensional, encompassing management of controls and governance, with particular focus on four key areas:
- TSF selection (location and type), design and construction
- operation, monitoring and maintenance
- dam safety reviews
- emergency preparedness and response
</t>
    </r>
    <r>
      <rPr>
        <sz val="8"/>
        <color rgb="FF000000"/>
        <rFont val="Arial"/>
        <family val="2"/>
      </rPr>
      <t xml:space="preserve">
b.-f. BHP GISTM Public Disclosure Document 2025 and Annual Report 2025 OFR 9.10 – Tailings storage facilities.</t>
    </r>
  </si>
  <si>
    <r>
      <rPr>
        <b/>
        <sz val="8"/>
        <color rgb="FF000000"/>
        <rFont val="Arial"/>
        <family val="2"/>
      </rPr>
      <t xml:space="preserve">201-1 Direct economic value generated and distributed
</t>
    </r>
    <r>
      <rPr>
        <sz val="8"/>
        <color rgb="FF000000"/>
        <rFont val="Arial"/>
        <family val="2"/>
      </rPr>
      <t>a. Direct economic value generated and distributed (EVG&amp;D) on an accruals basis, including the basic components for the organization's global operations as listed below. If data are presented on a cash basis, report the justification for its decision in addition to reporting the following basic components:
i. direct economic value generated: revenues
ii. economic value distributed: operating costs, employee wages and benefits, payments to providers of capital, payments to government by country, and community investments
iii. economic value retained: 'direct economic value generated' less ' economic value distributed'
b. Where significant, report EVG&amp;D separately at country, regional, or market levels, and the criteria used for defining significance.</t>
    </r>
  </si>
  <si>
    <r>
      <t xml:space="preserve">a. Annual Report 2025 Financial Statements section 1.1  Consolidated Income Statement.
</t>
    </r>
    <r>
      <rPr>
        <sz val="8"/>
        <color rgb="FF000000"/>
        <rFont val="Arial"/>
      </rPr>
      <t xml:space="preserve">i. Revenue by assets and location of customer is provided in Note 1 'Segment reporting' and Note 2 'Revenue'. The revenue is on accrual basis and in accordance with IFRS15 and IFRS8.
</t>
    </r>
    <r>
      <rPr>
        <sz val="8"/>
        <color rgb="FFFF0000"/>
        <rFont val="Arial"/>
      </rPr>
      <t xml:space="preserve">
</t>
    </r>
    <r>
      <rPr>
        <sz val="8"/>
        <color rgb="FF000000"/>
        <rFont val="Arial"/>
      </rPr>
      <t xml:space="preserve">ii. Operating costs and employee benefit are reported in Note 5 'Expense and other income' and are on accrual basis as per IFRS. Payments to providers of capital: Dividends attributable to shareholders (and non-controlling interests) are reported in section 1.1 Consolidated Income Statement and interest on debt and borrowings is reported in Note 23 'Net finance costs' and are on accruals basis per IFRS.
</t>
    </r>
    <r>
      <rPr>
        <sz val="8"/>
        <rFont val="Arial"/>
        <family val="2"/>
      </rPr>
      <t xml:space="preserve">
For payments to government by country, and community investments refer to the Economic Contribution Report 2025, , available at bhp.com.
iii. Not reported.
b. Not reported.
In addition, Economic Contribution Report 2025, available at bhp.com:
- payments to governments in accordance with the DTR 4.3A of the Financial Conduct Authority’s Disclosure Guidance and Transparency Rules, which were introduced to implement the payments to governments requirements provided for in the EU Transparency Directive
- contribution to suppliers
- community contributions
- payments to shareholders and investors
- employee salary, incentives and benefits.</t>
    </r>
  </si>
  <si>
    <t>201-1</t>
  </si>
  <si>
    <t>We do not currently report against GRI 201-1 a (iii) and b.</t>
  </si>
  <si>
    <r>
      <rPr>
        <b/>
        <sz val="8"/>
        <color rgb="FF000000"/>
        <rFont val="Arial"/>
        <family val="2"/>
      </rPr>
      <t xml:space="preserve">201-4 Financial assistance received from government
</t>
    </r>
    <r>
      <rPr>
        <sz val="8"/>
        <color rgb="FF000000"/>
        <rFont val="Arial"/>
        <family val="2"/>
      </rPr>
      <t xml:space="preserve">a. Total monetary value of financial assistance received by the organization from any government during the reporting period, including:
i. tax relief and tax credits
ii. subsidies
iii. investment grants, research and development grants, and other relevant types of grant
iv. awards
v. royalty holidays
vi. financial assistance from Export Credit Agencies (ECAs)
vii. financial incentives
viii. other financial benefits received or receivable from any government for any operation
b. The information in 201-4-a by country.
c. Whether, and the extent to which any government is present in the shareholding structure.
</t>
    </r>
  </si>
  <si>
    <t>We do not report against 201-4.</t>
  </si>
  <si>
    <t>201-4</t>
  </si>
  <si>
    <t>We do not report against GRI 201-4 as this information is not currently available. We are working to improve our disclosures in this area in coming years.</t>
  </si>
  <si>
    <t>GRI 203: Indirect Economic Impacts 2016</t>
  </si>
  <si>
    <r>
      <rPr>
        <b/>
        <sz val="8"/>
        <color theme="1"/>
        <rFont val="Arial"/>
        <family val="2"/>
      </rPr>
      <t xml:space="preserve">203-1 Infrastructure investments and services supported
</t>
    </r>
    <r>
      <rPr>
        <sz val="8"/>
        <color theme="1"/>
        <rFont val="Arial"/>
        <family val="2"/>
      </rPr>
      <t>a. Extent of development of significant infrastructure investments and services supported.
b. Current or expected impacts of communities and local economies, including positive and negative impacts where relevant.
c. Whether these investments and services are commercial, in-kind, or pro bono engagements.</t>
    </r>
  </si>
  <si>
    <t>We do not report against 203-1.</t>
  </si>
  <si>
    <t>203-1</t>
  </si>
  <si>
    <t>We are working to improve our disclosures in this area in coming years.</t>
  </si>
  <si>
    <r>
      <rPr>
        <b/>
        <sz val="8"/>
        <color theme="1"/>
        <rFont val="Arial"/>
        <family val="2"/>
      </rPr>
      <t xml:space="preserve">203-2 Significant indirect economic impacts
</t>
    </r>
    <r>
      <rPr>
        <sz val="8"/>
        <color theme="1"/>
        <rFont val="Arial"/>
        <family val="2"/>
      </rPr>
      <t>a. Examples of significant identified indirect economic impacts of the organization, including positive and negative impacts.
b. Significance of the indirect economic impacts in the context of external benchmarks and stakeholder priorities, such as national and international standards, protocols, and policy agendas.</t>
    </r>
  </si>
  <si>
    <r>
      <rPr>
        <sz val="8"/>
        <color rgb="FF000000"/>
        <rFont val="Arial"/>
      </rPr>
      <t xml:space="preserve">a. Annual Report 2024 OFR 9.4 2030 Goals and social value scorecard; 9.11 Community.
Economic Contribution Report 2025, available at bhp.com.
There are a number of indirect economic impacts for communities (e.g. housing, public services, education). More information can be found at bhp.com on Community, including in our case studies. 
</t>
    </r>
    <r>
      <rPr>
        <sz val="8"/>
        <color rgb="FFFF0000"/>
        <rFont val="Arial"/>
      </rPr>
      <t xml:space="preserve">
</t>
    </r>
  </si>
  <si>
    <t>GRI 207: Tax 2019</t>
  </si>
  <si>
    <r>
      <rPr>
        <b/>
        <sz val="8"/>
        <color rgb="FF000000"/>
        <rFont val="Arial"/>
        <family val="2"/>
      </rPr>
      <t xml:space="preserve">207-1 Approach to tax
</t>
    </r>
    <r>
      <rPr>
        <sz val="8"/>
        <color rgb="FF000000"/>
        <rFont val="Arial"/>
        <family val="2"/>
      </rPr>
      <t xml:space="preserve">a. A description of the approach to tax, including:
i. whether the organisation has a tax strategy available and, if so, a link to this strategy if publicly
ii. the governance body or executive-level position within the organisation that formally reviews and approves the tax strategy, and the frequency of this review
iii. the approach to regulatory compliance
iv. how the approach to tax is linked to the business and sustainable development strategies of the organisation.
</t>
    </r>
  </si>
  <si>
    <t xml:space="preserve">Economic Contribution Report 2025, BHP's Tax Principles and Our Tax Strategy, available at bhp.com/about/operating-ethically/tax-transparency. </t>
  </si>
  <si>
    <r>
      <rPr>
        <b/>
        <sz val="8"/>
        <color rgb="FF000000"/>
        <rFont val="Arial"/>
        <family val="2"/>
      </rPr>
      <t xml:space="preserve">207-2 Tax governance, control, and risk management
</t>
    </r>
    <r>
      <rPr>
        <sz val="8"/>
        <color rgb="FF000000"/>
        <rFont val="Arial"/>
        <family val="2"/>
      </rPr>
      <t xml:space="preserve">a. A description of the tax governance and control framework, including: 
i. the governance body or executive-level position within the organization accountable for compliance with the tax strategy
ii. how the approach to tax is embedded within the organization
iii. the approach to tax risks, including how risks are identified, managed, and monitored
iv. how compliance with the tax governance and control framework is evaluated
b. A description of the mechanisms for reporting concerns about unethical or unlawful behaviour and the organization’s integrity in relation to tax. 
c. A description of the assurance process for disclosures on tax and, if applicable, a reference to the assurance report, statement, or opinion. 
</t>
    </r>
  </si>
  <si>
    <t>a. Our approach to tax governance and risk management in the Economic Contribution Report 2025, BHP's Tax Principles and Our Tax Strategy, available at bhp.com/about/operating-ethically/tax-transparency.  
b. Our approach to stakeholder engagement in the Economic Contribution Report 2025, available at bhp.com.
c. Independent Auditor’s Report in the Economic Contribution Report 2025, available at bhp.com.</t>
  </si>
  <si>
    <r>
      <rPr>
        <b/>
        <sz val="8"/>
        <color rgb="FF000000"/>
        <rFont val="Arial"/>
        <family val="2"/>
      </rPr>
      <t xml:space="preserve">207-3 Stakeholder engagement and management of concerns related to tax
</t>
    </r>
    <r>
      <rPr>
        <sz val="8"/>
        <color rgb="FF000000"/>
        <rFont val="Arial"/>
        <family val="2"/>
      </rPr>
      <t xml:space="preserve">a. A description of the approach to stakeholder engagement and management of stakeholder concerns related to tax, including: 
i. the approach to engagement with tax authorities
ii. the approach to public policy advocacy on tax
iii. the processes for collecting and considering the views and concerns of stakeholders, including external stakeholders.
</t>
    </r>
  </si>
  <si>
    <t xml:space="preserve">Our approach to tax, including our approach to stakeholder engagement and Our contribution to the development of tax policy in the Economic Contribution Report 2025, BHP's Tax Principles and Our Tax Strategy, available at bhp.com/about/operating-ethically/tax-transparency, and Ethics and business conduct page available at bhp.com/sustainability/ethics-business-conduct. </t>
  </si>
  <si>
    <r>
      <rPr>
        <b/>
        <sz val="8"/>
        <color rgb="FF000000"/>
        <rFont val="Arial"/>
        <family val="2"/>
      </rPr>
      <t xml:space="preserve">207-4 Country-by-country reporting    
</t>
    </r>
    <r>
      <rPr>
        <sz val="8"/>
        <color rgb="FF000000"/>
        <rFont val="Arial"/>
        <family val="2"/>
      </rPr>
      <t xml:space="preserve">a. All tax jurisdictions where the entities included in the organization’s audited consolidated financial statements, or in the financial information filed on public record, are resident for tax purposes.
b. For each tax jurisdiction reported in Disclosure 207-4-a:
i. names of the resident entities
ii. primary activities of the organization
iii. number of employees, and the basis of calculation of this number
iv. revenues from third-party sales
v. revenues from intra-group transactions with other tax jurisdictions
vi. profit/loss before tax
vii. tangible assets other than cash and cash equivalents
viii. corporate income tax paid on a cash basis
ix. corporate income tax accrued on profit/loss
x. reasons for the difference between corporate income tax accrued on profit/loss and the tax due if the statutory tax rate is applied to profit/loss before tax
c. The time period covered by the information reported in Disclosure 207-4.
</t>
    </r>
  </si>
  <si>
    <t xml:space="preserve">BHP has been publishing our Country-by-Country Reports in accordance with the requirements of GRI 207-4, available at bhp.com/about/operating-ethically/tax-transparency. The Country-by-Country Reports for FY2024 and FY2025 will be published in accordance with the requirements of GRI 207-4. </t>
  </si>
  <si>
    <t>GRI 415: Public Policy 2016</t>
  </si>
  <si>
    <r>
      <rPr>
        <b/>
        <sz val="8"/>
        <color rgb="FF000000"/>
        <rFont val="Arial"/>
        <family val="2"/>
      </rPr>
      <t xml:space="preserve">415-1 Political contributions
</t>
    </r>
    <r>
      <rPr>
        <sz val="8"/>
        <color rgb="FF000000"/>
        <rFont val="Arial"/>
        <family val="2"/>
      </rPr>
      <t xml:space="preserve">a. Total monetary value of financial and in-kind political contributions made directly and indirectly by the organization by country and recipient/beneficiary.
b. If applicable, how the monetary value of in-kind contributions was estimated.
</t>
    </r>
  </si>
  <si>
    <r>
      <rPr>
        <i/>
        <sz val="8"/>
        <color rgb="FF000000"/>
        <rFont val="Arial"/>
      </rPr>
      <t xml:space="preserve">Our Code </t>
    </r>
    <r>
      <rPr>
        <sz val="8"/>
        <color rgb="FF000000"/>
        <rFont val="Arial"/>
      </rPr>
      <t>outlines BHP's approach to corporate participation in political activities. We actively engage with governments, their agencies and officials, sharing relevant information and insights about our operations and industry. We share our views on industry and policy-related matters. We communicate with a wide range of external stakeholders about issues relating to our business. Our focus is on maintaining a fair and transparent approach to our interactions, avoiding any actions that could be perceived as improperly influencing political decision-making.</t>
    </r>
  </si>
  <si>
    <t>GRI 418: Customer Privacy 2016</t>
  </si>
  <si>
    <r>
      <rPr>
        <b/>
        <sz val="8"/>
        <color theme="1"/>
        <rFont val="Arial"/>
        <family val="2"/>
      </rPr>
      <t xml:space="preserve">418-1 Substantiated complaints concerning breaches of customer privacy and losses of customer data
</t>
    </r>
    <r>
      <rPr>
        <sz val="8"/>
        <color theme="1"/>
        <rFont val="Arial"/>
        <family val="2"/>
      </rPr>
      <t xml:space="preserve">a. Total number of substantiated complaints received concerning breaches of customer privacy, categorized by:
i. complaints received from outside parties and substantiated by the organization
ii. complaints from regulatory bodies
b. Total number of identified leaks, thefts, or losses of customer data.
c. If the organization has not identified any substantiated complaints, a brief statement of this fact is sufficient.
</t>
    </r>
  </si>
  <si>
    <t>BHP's Data Privacy and Data Ethics (DPDE) office has not been made aware of any complaints related to BHP concerning breaches of customer privacy nor identified leaks, thefts, or losses of customer data in FY2025.</t>
  </si>
  <si>
    <t>Topic standards considered not material or relevant to BHP and explanation why</t>
  </si>
  <si>
    <t>Materials</t>
  </si>
  <si>
    <t>GRI 301: Materials 2016</t>
  </si>
  <si>
    <t xml:space="preserve">Considered not material due to the nature of BHP's business and operations.
</t>
  </si>
  <si>
    <t>GRI 306: Waste 2020</t>
  </si>
  <si>
    <t xml:space="preserve">Waste is not considered material due to the nature of BHP's business and operations. BHP only currently reports on its most material waste streams: Hazardous waste – Mineral total (including tailings) and Mineral tailings - total.  See Waste and Air Emissions tab in this Databook.
Additional information can be found at bhp.com/sustainability/environment.
</t>
  </si>
  <si>
    <t>Customer health and safety</t>
  </si>
  <si>
    <t>GRI 416: Customer Health and Safety 2016</t>
  </si>
  <si>
    <t xml:space="preserve">Marketing and labelling </t>
  </si>
  <si>
    <t>GRI 417: Marketing and Labeling 2016</t>
  </si>
  <si>
    <t>International Council on Mining and Metals (ICMM)</t>
  </si>
  <si>
    <t>Mining Principles index</t>
  </si>
  <si>
    <t>BHP’s sustainability policies and standards are fully in alignment with the ICMM Mining Principles (2020) and mandatory Position Statements as stated in EY's Independent Assurance Report disclosed in Annual Report 2025 OFR 9.14 Independent Assurance Report to the Management and Directors of BHP Group Limited.</t>
  </si>
  <si>
    <t>Principle</t>
  </si>
  <si>
    <t>Performance expectations</t>
  </si>
  <si>
    <t>Principle 1</t>
  </si>
  <si>
    <t>1. Apply ethical business practices and sound systems of corporate governance and transparency to support sustainable development.</t>
  </si>
  <si>
    <t>1.1 Establish systems to maintain compliance with applicable law.</t>
  </si>
  <si>
    <r>
      <t>Annual Re</t>
    </r>
    <r>
      <rPr>
        <sz val="8"/>
        <rFont val="Arial"/>
        <family val="2"/>
      </rPr>
      <t xml:space="preserve">port 2025 OFR 9.7 Ethics and business conduct; 11 Risk factors – Ethical misconduct.
Information can also be found at bhp.com on </t>
    </r>
    <r>
      <rPr>
        <i/>
        <sz val="8"/>
        <rFont val="Arial"/>
        <family val="2"/>
      </rPr>
      <t>Our Code;</t>
    </r>
    <r>
      <rPr>
        <sz val="8"/>
        <rFont val="Arial"/>
        <family val="2"/>
      </rPr>
      <t xml:space="preserve"> Operating ethically; and Corporate Governance.
</t>
    </r>
  </si>
  <si>
    <t>1.2 Implement policies and practices to prevent bribery, corruption and to publicly disclose facilitation payments.</t>
  </si>
  <si>
    <r>
      <t xml:space="preserve">Annual Report 2025 OFR 9.7 Ethics and business conduct – Anti-corruption.
</t>
    </r>
    <r>
      <rPr>
        <i/>
        <sz val="8"/>
        <color rgb="FF000000"/>
        <rFont val="Arial"/>
        <family val="2"/>
      </rPr>
      <t xml:space="preserve">Our Code </t>
    </r>
    <r>
      <rPr>
        <sz val="8"/>
        <color rgb="FF000000"/>
        <rFont val="Arial"/>
        <family val="2"/>
      </rPr>
      <t xml:space="preserve">prohibits bribery and corruption in all our business dealings. We also prohibit making facilitation payments which are payments to government officials to facilitate routine services that are legally available.
Information can also be found at bhp.com on Ethics and Business Conduct and Operating ethically; </t>
    </r>
    <r>
      <rPr>
        <i/>
        <sz val="8"/>
        <color rgb="FF000000"/>
        <rFont val="Arial"/>
        <family val="2"/>
      </rPr>
      <t>Our Charter</t>
    </r>
    <r>
      <rPr>
        <sz val="8"/>
        <color rgb="FF000000"/>
        <rFont val="Arial"/>
        <family val="2"/>
      </rPr>
      <t xml:space="preserve">; and </t>
    </r>
    <r>
      <rPr>
        <i/>
        <sz val="8"/>
        <color rgb="FF000000"/>
        <rFont val="Arial"/>
        <family val="2"/>
      </rPr>
      <t>Our Code</t>
    </r>
    <r>
      <rPr>
        <sz val="8"/>
        <color rgb="FF000000"/>
        <rFont val="Arial"/>
        <family val="2"/>
      </rPr>
      <t xml:space="preserve">.
</t>
    </r>
  </si>
  <si>
    <t>1.3 Implement policies and standards consistent with the ICMM policy framework.</t>
  </si>
  <si>
    <r>
      <rPr>
        <i/>
        <sz val="8"/>
        <color rgb="FF000000"/>
        <rFont val="Arial"/>
        <family val="2"/>
      </rPr>
      <t>Our Charter</t>
    </r>
    <r>
      <rPr>
        <sz val="8"/>
        <color rgb="FF000000"/>
        <rFont val="Arial"/>
        <family val="2"/>
      </rPr>
      <t>,</t>
    </r>
    <r>
      <rPr>
        <i/>
        <sz val="8"/>
        <color rgb="FF000000"/>
        <rFont val="Arial"/>
        <family val="2"/>
      </rPr>
      <t xml:space="preserve"> Our Code </t>
    </r>
    <r>
      <rPr>
        <sz val="8"/>
        <color rgb="FF000000"/>
        <rFont val="Arial"/>
        <family val="2"/>
      </rPr>
      <t xml:space="preserve">and our </t>
    </r>
    <r>
      <rPr>
        <i/>
        <sz val="8"/>
        <color rgb="FF000000"/>
        <rFont val="Arial"/>
        <family val="2"/>
      </rPr>
      <t>Global Standards</t>
    </r>
    <r>
      <rPr>
        <sz val="8"/>
        <color rgb="FF000000"/>
        <rFont val="Arial"/>
        <family val="2"/>
      </rPr>
      <t xml:space="preserve"> are consistent with the ICMM Mining Principles Framework.
We report and track our progress to the ICMM Principles, Performance Expectations and Position Statements.</t>
    </r>
  </si>
  <si>
    <t>1.4 Assign accountability for sustainability performance at the Board and/or Executive Committee level.</t>
  </si>
  <si>
    <r>
      <rPr>
        <sz val="8"/>
        <color rgb="FF000000"/>
        <rFont val="Arial"/>
        <family val="2"/>
      </rPr>
      <t xml:space="preserve">Our approach to sustainability is overseen by BHP’s Board. The Board’s Sustainability Committee reviews and advises the Board on the adequacy of the Group’s governance of health, safety,  environmental, climate and community (HSEC) matters, and oversees the Group's health, safety,  environmental, climate and community performance.
Annual Report 2025 OFR 9.2 Sustainability governance; Corporate Governance Statement 3 BHP's governance structure – Sustainability Committee.
Information can also be found at bhp.com on Corporate Governance </t>
    </r>
    <r>
      <rPr>
        <sz val="8"/>
        <color rgb="FF000000"/>
        <rFont val="Calibri"/>
        <family val="2"/>
      </rPr>
      <t>–</t>
    </r>
    <r>
      <rPr>
        <sz val="8"/>
        <color rgb="FF000000"/>
        <rFont val="Arial"/>
        <family val="2"/>
      </rPr>
      <t xml:space="preserve"> </t>
    </r>
    <r>
      <rPr>
        <i/>
        <sz val="8"/>
        <color rgb="FF000000"/>
        <rFont val="Arial"/>
        <family val="2"/>
      </rPr>
      <t>Board Governance Document</t>
    </r>
    <r>
      <rPr>
        <sz val="8"/>
        <color rgb="FF000000"/>
        <rFont val="Arial"/>
        <family val="2"/>
      </rPr>
      <t>.</t>
    </r>
  </si>
  <si>
    <t>1.5 Disclose the value and beneficiaries of financial and in-kind political contributions whether directly or through an intermediary.</t>
  </si>
  <si>
    <r>
      <t xml:space="preserve">Information can be found at bhp.com on </t>
    </r>
    <r>
      <rPr>
        <i/>
        <sz val="8"/>
        <color rgb="FF000000"/>
        <rFont val="Arial"/>
        <family val="2"/>
      </rPr>
      <t>Our Code</t>
    </r>
    <r>
      <rPr>
        <sz val="8"/>
        <color rgb="FF000000"/>
        <rFont val="Arial"/>
        <family val="2"/>
      </rPr>
      <t xml:space="preserve">.
</t>
    </r>
    <r>
      <rPr>
        <i/>
        <sz val="8"/>
        <color rgb="FF000000"/>
        <rFont val="Arial"/>
        <family val="2"/>
      </rPr>
      <t xml:space="preserve">Our Code </t>
    </r>
    <r>
      <rPr>
        <sz val="8"/>
        <color rgb="FF000000"/>
        <rFont val="Arial"/>
        <family val="2"/>
      </rPr>
      <t>outlines our approach to corporat</t>
    </r>
    <r>
      <rPr>
        <sz val="8"/>
        <rFont val="Arial"/>
        <family val="2"/>
      </rPr>
      <t>e participation in political activities. Our focus is on maintaining a fair and transparent approach to our interactions, avoiding any actions that could be perceived as improperly influencing political decision-making. Employees can participate in the political process in a private capacity, being sure to avoid all conflicts with their role at BHP</t>
    </r>
    <r>
      <rPr>
        <sz val="8"/>
        <color rgb="FF000000"/>
        <rFont val="Arial"/>
        <family val="2"/>
      </rPr>
      <t xml:space="preserve">. We do not make contributions to political parties, elected officials, or candidates for public office.
</t>
    </r>
  </si>
  <si>
    <t>Principle 2</t>
  </si>
  <si>
    <t>Integrate sustainable development in corporate strategy and decision-making processes.</t>
  </si>
  <si>
    <t>2.1 Integrate sustainable development principles into corporate strategy and decision-making processes relating to investments and in the design, operation and closure of facilities.</t>
  </si>
  <si>
    <r>
      <rPr>
        <i/>
        <sz val="8"/>
        <color rgb="FF000000"/>
        <rFont val="Arial"/>
        <family val="2"/>
      </rPr>
      <t>Our Charter</t>
    </r>
    <r>
      <rPr>
        <sz val="8"/>
        <color rgb="FF000000"/>
        <rFont val="Arial"/>
        <family val="2"/>
      </rPr>
      <t xml:space="preserve">, </t>
    </r>
    <r>
      <rPr>
        <i/>
        <sz val="8"/>
        <color rgb="FF000000"/>
        <rFont val="Arial"/>
        <family val="2"/>
      </rPr>
      <t xml:space="preserve">Our Code </t>
    </r>
    <r>
      <rPr>
        <sz val="8"/>
        <color rgb="FF000000"/>
        <rFont val="Arial"/>
        <family val="2"/>
      </rPr>
      <t xml:space="preserve">and our </t>
    </r>
    <r>
      <rPr>
        <i/>
        <sz val="8"/>
        <color rgb="FF000000"/>
        <rFont val="Arial"/>
        <family val="2"/>
      </rPr>
      <t>Global Standards</t>
    </r>
    <r>
      <rPr>
        <sz val="8"/>
        <color rgb="FF000000"/>
        <rFont val="Arial"/>
        <family val="2"/>
      </rPr>
      <t xml:space="preserve"> are consistent with the ICMM Mining Principles Framework.
Inf</t>
    </r>
    <r>
      <rPr>
        <sz val="8"/>
        <rFont val="Arial"/>
        <family val="2"/>
      </rPr>
      <t xml:space="preserve">ormation can be found at bhp.com – About – Operating ethically </t>
    </r>
    <r>
      <rPr>
        <sz val="8"/>
        <rFont val="Calibri"/>
        <family val="2"/>
      </rPr>
      <t>–</t>
    </r>
    <r>
      <rPr>
        <sz val="8"/>
        <rFont val="Arial"/>
        <family val="2"/>
      </rPr>
      <t xml:space="preserve"> Planning the closure of assets; and Sustainability - Sustainability approach</t>
    </r>
    <r>
      <rPr>
        <sz val="8"/>
        <color rgb="FF000000"/>
        <rFont val="Arial"/>
        <family val="2"/>
      </rPr>
      <t>.</t>
    </r>
  </si>
  <si>
    <t>2.2 Support the adoption of responsible health and safety, environmental, human rights and labour policies and practices by joint venture partners, suppliers and contractors, based on risk.</t>
  </si>
  <si>
    <r>
      <t>Annual Report 2025</t>
    </r>
    <r>
      <rPr>
        <sz val="11"/>
        <rFont val="Arial"/>
        <family val="2"/>
      </rPr>
      <t xml:space="preserve"> </t>
    </r>
    <r>
      <rPr>
        <sz val="8"/>
        <rFont val="Arial"/>
        <family val="2"/>
      </rPr>
      <t xml:space="preserve">OFR 7 How we manage risk and 11 Risk factors – Significant social or environmental impacts.
Our Modern Slavery Statement 2025 details our approach to working with joint venture partners and suppliers in relation to modern slavery issues. See also our Responsible Minerals Program Report 2025 in relation to suppliers of metals and minerals.
Compliance with our </t>
    </r>
    <r>
      <rPr>
        <i/>
        <sz val="8"/>
        <rFont val="Arial"/>
        <family val="2"/>
      </rPr>
      <t>Minimum requirements for suppliers</t>
    </r>
    <r>
      <rPr>
        <sz val="8"/>
        <rFont val="Arial"/>
        <family val="2"/>
      </rPr>
      <t xml:space="preserve"> is necessary for a supplier of non-traded goods or services doing business with BHP and they are included in our procurement standard contract suite, BHP standard voyage contract terms and purchase order terms and conditions. 
Information can also be found at bhp.com on Sustainability - Value chain sustainability; Non-operated joint ventures; </t>
    </r>
    <r>
      <rPr>
        <i/>
        <sz val="8"/>
        <rFont val="Arial"/>
        <family val="2"/>
      </rPr>
      <t>Our Code</t>
    </r>
    <r>
      <rPr>
        <sz val="8"/>
        <rFont val="Arial"/>
        <family val="2"/>
      </rPr>
      <t xml:space="preserve">; and Corporate Governance - </t>
    </r>
    <r>
      <rPr>
        <i/>
        <sz val="8"/>
        <rFont val="Arial"/>
        <family val="2"/>
      </rPr>
      <t>Minimum requirements for suppliers</t>
    </r>
    <r>
      <rPr>
        <sz val="8"/>
        <rFont val="Arial"/>
        <family val="2"/>
      </rPr>
      <t xml:space="preserve">; </t>
    </r>
    <r>
      <rPr>
        <i/>
        <sz val="8"/>
        <rFont val="Arial"/>
        <family val="2"/>
      </rPr>
      <t>Safety Global Standard</t>
    </r>
    <r>
      <rPr>
        <sz val="8"/>
        <rFont val="Arial"/>
        <family val="2"/>
      </rPr>
      <t>;</t>
    </r>
    <r>
      <rPr>
        <i/>
        <sz val="8"/>
        <rFont val="Arial"/>
        <family val="2"/>
      </rPr>
      <t xml:space="preserve"> Health Global Standard; Environment Global Standard</t>
    </r>
    <r>
      <rPr>
        <sz val="8"/>
        <rFont val="Arial"/>
        <family val="2"/>
      </rPr>
      <t>; and</t>
    </r>
    <r>
      <rPr>
        <i/>
        <sz val="8"/>
        <rFont val="Arial"/>
        <family val="2"/>
      </rPr>
      <t xml:space="preserve"> Social Value and Sustainability Global Standard</t>
    </r>
    <r>
      <rPr>
        <sz val="8"/>
        <rFont val="Arial"/>
        <family val="2"/>
      </rPr>
      <t>.</t>
    </r>
  </si>
  <si>
    <t>Principle 3</t>
  </si>
  <si>
    <t>Respect human rights and the interests, cultures, customs and values of employees and communities affected by our activities.</t>
  </si>
  <si>
    <t>3.1 Support the UN Guiding Principles on Business and Human Rights by developing a policy commitment to respect human rights, undertaking human rights due diligence and providing for or cooperating in processes to enable the remediation of adverse human rights impacts that members have caused or contributed to.</t>
  </si>
  <si>
    <r>
      <t>Our approach to human rights is set out in our Human Rights Policy Statement (available at bhp.com) and is founded in the belief that all human beings have the right to live a life of dignity. We recognise our responsibility to respect human rights, which includes avoiding infringing on the human rights of others, addressing our adverse impacts, and contributing to the fuller enjoyment of human rights as part of our commitment to social value. We commit to taking a rights-based approach throughout our own operations (including our capital projects, operated assets and exploration activities) and in our supply chain. We recognise that we have the potential to cause, contribute to or be directly linked to human rights impacts related to workplace health and safety, labour rights, activities of security providers, land access and use, water and sanitation, Indigenous peoples’ culture, identity, traditions and customs, and communities near our operated assets.
We are committed to:  
- respecting internationally recognised human rights as set out in the International Bill of Human Rights
- operating in a manner consistent with the United Nations (UN) Guiding Principles on Business and Human Rights and the 10 UN Global Compact Principles
- being guided by the aims of the UN Declaration on the Rights of Indigenous Peoples, as articulated in our Indigenous Peoples Policy Statement
- complying with applicable laws and regulations of the countries where we operate (and where differences exist between our standards and local customs, norms, rules or regulations, seeking to apply the higher standard)
Modern Slavery Statement 2025 – Modern slavery risks; Our actions to address modern slavery risks.
Our Human Rights Policy Statement and relevant</t>
    </r>
    <r>
      <rPr>
        <i/>
        <sz val="8"/>
        <color rgb="FF000000"/>
        <rFont val="Arial"/>
        <family val="2"/>
      </rPr>
      <t xml:space="preserve"> Global Standards</t>
    </r>
    <r>
      <rPr>
        <sz val="8"/>
        <color rgb="FF000000"/>
        <rFont val="Arial"/>
        <family val="2"/>
      </rPr>
      <t xml:space="preserve"> outline our approach to due diligence, which involves assessing actual and potential impacts, integrating and acting upon the findings, monitoring effectiveness, and communicating how actual and potential impacts are addressed. Information can b</t>
    </r>
    <r>
      <rPr>
        <sz val="8"/>
        <rFont val="Arial"/>
        <family val="2"/>
      </rPr>
      <t xml:space="preserve">e found at bhp.com on Social Performance - </t>
    </r>
    <r>
      <rPr>
        <sz val="8"/>
        <color rgb="FF000000"/>
        <rFont val="Arial"/>
        <family val="2"/>
      </rPr>
      <t>Human rights</t>
    </r>
    <r>
      <rPr>
        <sz val="8"/>
        <color rgb="FFFF0000"/>
        <rFont val="Arial"/>
        <family val="2"/>
      </rPr>
      <t>;</t>
    </r>
    <r>
      <rPr>
        <sz val="8"/>
        <color rgb="FF000000"/>
        <rFont val="Arial"/>
        <family val="2"/>
      </rPr>
      <t xml:space="preserve"> and Value chain sustainability – Responsible sourcing; Human Rights Policy Statement; Indigenous Peoples Policy Statement; </t>
    </r>
    <r>
      <rPr>
        <i/>
        <sz val="8"/>
        <color rgb="FF000000"/>
        <rFont val="Arial"/>
        <family val="2"/>
      </rPr>
      <t>Community and Indigenous Peoples Global Standard; Health Global Standard; Safety Global Standard</t>
    </r>
    <r>
      <rPr>
        <sz val="8"/>
        <color rgb="FF000000"/>
        <rFont val="Arial"/>
        <family val="2"/>
      </rPr>
      <t xml:space="preserve">; Responsible Minerals Policy and </t>
    </r>
    <r>
      <rPr>
        <i/>
        <sz val="8"/>
        <color rgb="FF000000"/>
        <rFont val="Arial"/>
        <family val="2"/>
      </rPr>
      <t>Minimum requirements for suppliers</t>
    </r>
    <r>
      <rPr>
        <sz val="8"/>
        <color rgb="FF000000"/>
        <rFont val="Arial"/>
        <family val="2"/>
      </rPr>
      <t xml:space="preserve">.
</t>
    </r>
  </si>
  <si>
    <t xml:space="preserve">3.2 Avoid the involuntary physical or economic displacement of families and communities. Where this is not possible apply the mitigation hierarchy and implement actions or remedies that address residual adverse effects to restore or improve livelihoods and standards of living of displaced people.
</t>
  </si>
  <si>
    <r>
      <t xml:space="preserve">In FY2025, no resettlements or physical or economic displacement of families and communities occurred as a result of our operated assets.
</t>
    </r>
    <r>
      <rPr>
        <sz val="8"/>
        <rFont val="Arial"/>
        <family val="2"/>
      </rPr>
      <t xml:space="preserve">
Information can be found at bhp.com on Social Performance </t>
    </r>
    <r>
      <rPr>
        <sz val="8"/>
        <color rgb="FF000000"/>
        <rFont val="Arial"/>
        <family val="2"/>
      </rPr>
      <t xml:space="preserve">- Local </t>
    </r>
    <r>
      <rPr>
        <sz val="8"/>
        <rFont val="Arial"/>
        <family val="2"/>
      </rPr>
      <t xml:space="preserve">communities; Human rights and in our </t>
    </r>
    <r>
      <rPr>
        <i/>
        <sz val="8"/>
        <rFont val="Arial"/>
        <family val="2"/>
      </rPr>
      <t xml:space="preserve">Community and Indigenous Peoples Global Standard, </t>
    </r>
    <r>
      <rPr>
        <sz val="8"/>
        <rFont val="Arial"/>
        <family val="2"/>
      </rPr>
      <t xml:space="preserve">which requires land acquisitions or restrictions on land that could result in settlement to aligned with IFC Performance Standard 5: Land Acquisition and Involuntary Resettlement. 
</t>
    </r>
  </si>
  <si>
    <t>3.3 Implement, based on risk, a human rights and security approach consistent with the Voluntary Principles on Security and Human Rights.</t>
  </si>
  <si>
    <r>
      <t>Our mandatory minimum performance requirements for security, crisis and emergency management and business continuity plans set out how we work to comply with the Voluntary Principles on Security and Human Rights (VPSHR). We are a member of the Voluntary Principles Initiative, and represent the Corporate Pillar on the Steering Committee.
Information can be found at b</t>
    </r>
    <r>
      <rPr>
        <sz val="8"/>
        <rFont val="Arial"/>
        <family val="2"/>
      </rPr>
      <t xml:space="preserve">hp.com on Social Performance - </t>
    </r>
    <r>
      <rPr>
        <sz val="8"/>
        <color rgb="FF000000"/>
        <rFont val="Arial"/>
        <family val="2"/>
      </rPr>
      <t xml:space="preserve">Human rights; </t>
    </r>
    <r>
      <rPr>
        <i/>
        <sz val="8"/>
        <color rgb="FF000000"/>
        <rFont val="Arial"/>
        <family val="2"/>
      </rPr>
      <t>Community and</t>
    </r>
    <r>
      <rPr>
        <sz val="8"/>
        <color rgb="FF000000"/>
        <rFont val="Arial"/>
        <family val="2"/>
      </rPr>
      <t xml:space="preserve"> </t>
    </r>
    <r>
      <rPr>
        <i/>
        <sz val="8"/>
        <color rgb="FF000000"/>
        <rFont val="Arial"/>
        <family val="2"/>
      </rPr>
      <t>Indigenous Peoples Global Standard</t>
    </r>
    <r>
      <rPr>
        <sz val="8"/>
        <color rgb="FF000000"/>
        <rFont val="Arial"/>
        <family val="2"/>
      </rPr>
      <t xml:space="preserve">; and Human Rights Policy Statement.
</t>
    </r>
  </si>
  <si>
    <t>3.4 Respect the rights of workers by: not employing child or forced labour; avoiding human trafficking; not assigning hazardous/dangerous work to those under 18; eliminating harassment and discrimination; respecting freedom of association and collective bargaining and; providing a mechanism to address workers' grievances.</t>
  </si>
  <si>
    <r>
      <t xml:space="preserve">Modern Slavery Statement 2025 – Values, policies and standards.
Details of employees covered by collective bargaining agreements can be found in the People tab in this Databook.
Information can be found </t>
    </r>
    <r>
      <rPr>
        <sz val="8"/>
        <rFont val="Arial"/>
        <family val="2"/>
      </rPr>
      <t xml:space="preserve">at bhp.com on </t>
    </r>
    <r>
      <rPr>
        <i/>
        <sz val="8"/>
        <rFont val="Arial"/>
        <family val="2"/>
      </rPr>
      <t>Our Code</t>
    </r>
    <r>
      <rPr>
        <sz val="8"/>
        <rFont val="Arial"/>
        <family val="2"/>
      </rPr>
      <t xml:space="preserve">; Minimum requirements for suppliers; Human Rights Policy Statement; and </t>
    </r>
    <r>
      <rPr>
        <i/>
        <sz val="8"/>
        <rFont val="Arial"/>
        <family val="2"/>
      </rPr>
      <t>Community and Indigenous Peoples Global</t>
    </r>
    <r>
      <rPr>
        <sz val="8"/>
        <rFont val="Arial"/>
        <family val="2"/>
      </rPr>
      <t xml:space="preserve"> </t>
    </r>
    <r>
      <rPr>
        <i/>
        <sz val="8"/>
        <rFont val="Arial"/>
        <family val="2"/>
      </rPr>
      <t xml:space="preserve">Standard; </t>
    </r>
    <r>
      <rPr>
        <sz val="8"/>
        <rFont val="Arial"/>
        <family val="2"/>
      </rPr>
      <t>and Our channels for raising misconduct concerns.</t>
    </r>
  </si>
  <si>
    <t>3.5 Remunerate employees with wages that equal or exceed legal requirements or represent a competitive wage within that job market (whichever is higher) and assign regular and overtime working hours within legally required limits.</t>
  </si>
  <si>
    <t>See the People tab in this Databook.
Information can be found at bhp.com on People and Annual Report 2025 OFR 9.5.
We do not currently disclose our policy related to assigning regular and overtime working hours within legally required limits. We are working to improve our disclosures in this area in coming years.</t>
  </si>
  <si>
    <t xml:space="preserve">3.6 Respect the rights, interests, aspirations, culture and natural resource based livelihoods of Indigenous peoples in project design, development and operation; apply the mitigation hierarchy to address adverse impacts and; deliver sustainable benefits for Indigenous peoples.
</t>
  </si>
  <si>
    <r>
      <t xml:space="preserve">Annual Report 2025 OFR 9.12 Indigenous peoples.
Indigenous Peoples Policy Statement. 
Information can also be found at bhp.com on Social Performance - Indigenous peoples and </t>
    </r>
    <r>
      <rPr>
        <i/>
        <sz val="8"/>
        <rFont val="Arial"/>
        <family val="2"/>
      </rPr>
      <t>Community and Indigenous Peoples Global Standard.</t>
    </r>
  </si>
  <si>
    <t>3.7 Work to obtain the free, prior and informed consent of Indigenous peoples where significant adverse impacts are likely to occur, as a result of relocation, disturbance of lands and territories or of critical cultural heritage, and capture the outcomes of engagement and consent processes in agreements.</t>
  </si>
  <si>
    <t xml:space="preserve">Annual Report 2025 OFR 9.12 Indigenous peoples.
Indigenous Peoples Policy Statement – Free, prior and informed consent.
Information can also be found at bhp.com on Social Performance - Indigenous peoples.
</t>
  </si>
  <si>
    <t>3.8 Implement policies and practices to respect the rights and interests of women and support diversity in the workplace.</t>
  </si>
  <si>
    <r>
      <t xml:space="preserve">Annual Report 2025 OFR 9.5 People - Achieving excellence by unlocking inclusion; 9.6 Health - Sexual harassment; 9.7 Ethics and business conduct 
Information can also be found at bhp.com on Sustainability - People; </t>
    </r>
    <r>
      <rPr>
        <i/>
        <sz val="8"/>
        <rFont val="Arial"/>
        <family val="2"/>
      </rPr>
      <t>Our Charter</t>
    </r>
    <r>
      <rPr>
        <sz val="8"/>
        <rFont val="Arial"/>
        <family val="2"/>
      </rPr>
      <t xml:space="preserve">; </t>
    </r>
    <r>
      <rPr>
        <i/>
        <sz val="8"/>
        <rFont val="Arial"/>
        <family val="2"/>
      </rPr>
      <t>Our Code</t>
    </r>
    <r>
      <rPr>
        <sz val="8"/>
        <rFont val="Arial"/>
        <family val="2"/>
      </rPr>
      <t>; and Our Inclusion and Diversity Position Statement.</t>
    </r>
  </si>
  <si>
    <t>3.9 Implement policies and practices to respect the rights and interests of all workers and improve workforce representation in the workplace so it is more inclusive.</t>
  </si>
  <si>
    <t xml:space="preserve">Annual Report 2025 OFR 9.5 People; 9.6 Health.
Information can also be found at bhp.com on Sustainability -  People, Inclusion and Diversity and in Our Inclusion and Diversity Position Statement and Human Rights Policy Statement (Labour Conditions).
</t>
  </si>
  <si>
    <t>Principle 4</t>
  </si>
  <si>
    <t>Implement effective risk-management strategies and systems based on sound science and which account for stakeholder perceptions of risks.</t>
  </si>
  <si>
    <t>4.1 Assess environmental and social risks and opportunities of new projects and of significant changes to existing operations in consultation with interested and affected stakeholders, and publicly disclose assessment results.</t>
  </si>
  <si>
    <r>
      <rPr>
        <sz val="8"/>
        <color theme="1"/>
        <rFont val="Arial"/>
        <family val="2"/>
      </rPr>
      <t>Annual Report 2025 OFR 7 How we manage risk; 11 Risk factors.
Information can be found at bhp.com on Environment – Regulatory information; Local communities; Human Rights Policy Statement;</t>
    </r>
    <r>
      <rPr>
        <i/>
        <sz val="8"/>
        <color theme="1"/>
        <rFont val="Arial"/>
        <family val="2"/>
      </rPr>
      <t xml:space="preserve"> </t>
    </r>
    <r>
      <rPr>
        <sz val="8"/>
        <color theme="1"/>
        <rFont val="Arial"/>
        <family val="2"/>
      </rPr>
      <t xml:space="preserve">Indigenous Peoples Policy Statement; </t>
    </r>
    <r>
      <rPr>
        <i/>
        <sz val="8"/>
        <color theme="1"/>
        <rFont val="Arial"/>
        <family val="2"/>
      </rPr>
      <t>Community and Indigenous Peoples Global Standard</t>
    </r>
    <r>
      <rPr>
        <sz val="8"/>
        <color theme="1"/>
        <rFont val="Arial"/>
        <family val="2"/>
      </rPr>
      <t xml:space="preserve">; and </t>
    </r>
    <r>
      <rPr>
        <i/>
        <sz val="8"/>
        <color theme="1"/>
        <rFont val="Arial"/>
        <family val="2"/>
      </rPr>
      <t>Environment Global Standard</t>
    </r>
    <r>
      <rPr>
        <sz val="8"/>
        <color theme="1"/>
        <rFont val="Arial"/>
        <family val="2"/>
      </rPr>
      <t>.</t>
    </r>
  </si>
  <si>
    <t>4.2 Undertake risk-based due diligence on conflict and human rights that aligns with the OECD Due Diligence Guidance on Conflict-Affected and High-Risk Areas, when operating in, or sourcing from, a conflict-affected or high-risk area.</t>
  </si>
  <si>
    <t xml:space="preserve">Responsible Minerals Program Report 2025. Our Responsible Minerals Program is our minerals and metals supply chain due diligence management system, which is aligned with the OECD’s Due Diligence Guidance for Responsible Supply Chains of Minerals from Conflict-Affected and High-Risk Areas (OECD Guidance). The program undertakes fit-for-purpose due diligence with respect to the upstream minerals and metals supply chains for our operated assets and third-party trading activities.  
See also Annual Report 2025 OFR 9.3 Material sustainability topics (including human rights); 9.13 Value chain sustainability and Modern Slavery Statement 2025 – Responsible Minerals Program.
</t>
  </si>
  <si>
    <t>4.3 Implement risk-based controls to avoid/prevent, minimise, mitigate and/or remedy health, safety and environmental impacts to workers, local communities, cultural heritage and the natural environment, based upon a recognised international standard or management system.</t>
  </si>
  <si>
    <r>
      <t xml:space="preserve">Annual Report 2025 OFR 7 How we manage risk; 8 Safety; 9.6 Health; 9.9 Nature and environmental performance; 11 Risk factors – Significant social or environmental impacts.
Information can be found at bhp.com on Sustainability; </t>
    </r>
    <r>
      <rPr>
        <i/>
        <sz val="8"/>
        <rFont val="Arial"/>
        <family val="2"/>
      </rPr>
      <t>Safety Global Standard</t>
    </r>
    <r>
      <rPr>
        <sz val="8"/>
        <rFont val="Arial"/>
        <family val="2"/>
      </rPr>
      <t xml:space="preserve">; </t>
    </r>
    <r>
      <rPr>
        <i/>
        <sz val="8"/>
        <rFont val="Arial"/>
        <family val="2"/>
      </rPr>
      <t>Environment Global Standard</t>
    </r>
    <r>
      <rPr>
        <sz val="8"/>
        <rFont val="Arial"/>
        <family val="2"/>
      </rPr>
      <t xml:space="preserve">; </t>
    </r>
    <r>
      <rPr>
        <i/>
        <sz val="8"/>
        <rFont val="Arial"/>
        <family val="2"/>
      </rPr>
      <t>Social Value and Sustainability Global Standard</t>
    </r>
    <r>
      <rPr>
        <sz val="8"/>
        <rFont val="Arial"/>
        <family val="2"/>
      </rPr>
      <t xml:space="preserve">; and </t>
    </r>
    <r>
      <rPr>
        <i/>
        <sz val="8"/>
        <rFont val="Arial"/>
        <family val="2"/>
      </rPr>
      <t>Community and Indigenous Peoples Global Standard.</t>
    </r>
  </si>
  <si>
    <t>4.4 Develop, maintain and test emergency response plans. Where risks to external stakeholders are significant, this should be in collaboration with potentially affected stakeholders and consistent with established industry good practice.</t>
  </si>
  <si>
    <r>
      <t xml:space="preserve">Annual Report 2025 OFR 7 How we manage risk; 8 Safety; 11 Risk factors – Operational events.
Information can also be found at bhp.com on Safety; and </t>
    </r>
    <r>
      <rPr>
        <i/>
        <sz val="8"/>
        <rFont val="Arial"/>
        <family val="2"/>
      </rPr>
      <t>Safety Global Standard</t>
    </r>
    <r>
      <rPr>
        <sz val="8"/>
        <rFont val="Arial"/>
        <family val="2"/>
      </rPr>
      <t>.</t>
    </r>
  </si>
  <si>
    <t>Principle 5</t>
  </si>
  <si>
    <t>Pursue continual improvement in health and safety performance with the ultimate goal of zero harm.</t>
  </si>
  <si>
    <t xml:space="preserve">5.1 Implement practices aimed at continually improving workplace health and safety, and monitor performance for the elimination of workplace fatalities, serious injuries and prevention of occupational diseases, based upon a recognised international standard or management system.
</t>
  </si>
  <si>
    <r>
      <t xml:space="preserve">Annual Report 2025 OFR 8 Safety; 9.6 Health.
Information can be found at bhp.com on Safety; Health; </t>
    </r>
    <r>
      <rPr>
        <i/>
        <sz val="8"/>
        <rFont val="Arial"/>
        <family val="2"/>
      </rPr>
      <t>Our Code</t>
    </r>
    <r>
      <rPr>
        <sz val="8"/>
        <rFont val="Arial"/>
        <family val="2"/>
      </rPr>
      <t xml:space="preserve">; </t>
    </r>
    <r>
      <rPr>
        <i/>
        <sz val="8"/>
        <rFont val="Arial"/>
        <family val="2"/>
      </rPr>
      <t>Safety Global Standard;</t>
    </r>
    <r>
      <rPr>
        <sz val="8"/>
        <rFont val="Arial"/>
        <family val="2"/>
      </rPr>
      <t xml:space="preserve"> and </t>
    </r>
    <r>
      <rPr>
        <i/>
        <sz val="8"/>
        <rFont val="Arial"/>
        <family val="2"/>
      </rPr>
      <t>Health Global Standard</t>
    </r>
    <r>
      <rPr>
        <sz val="8"/>
        <rFont val="Arial"/>
        <family val="2"/>
      </rPr>
      <t>.</t>
    </r>
  </si>
  <si>
    <t>5.2 Provide workers with training in accordance with their responsibilities for health and safety, and implement health surveillance and risk-based monitoring programmes based on occupational exposures.</t>
  </si>
  <si>
    <r>
      <t xml:space="preserve">Annual Report 2025 OFR 8 Safety; 9.6 Health.
Information can be found at bhp.com on Safety; Health; </t>
    </r>
    <r>
      <rPr>
        <i/>
        <sz val="8"/>
        <rFont val="Arial"/>
        <family val="2"/>
      </rPr>
      <t>Our Code</t>
    </r>
  </si>
  <si>
    <t>5.3 Safeguard the health of workers against exposure to diesel particulate matter (DPM) emissions in all underground mining operations by implementing a comprehensive DPM management programme.</t>
  </si>
  <si>
    <r>
      <rPr>
        <i/>
        <sz val="8"/>
        <color rgb="FF000000"/>
        <rFont val="Arial"/>
        <family val="2"/>
      </rPr>
      <t>Our Requirements for Health Standard</t>
    </r>
    <r>
      <rPr>
        <sz val="8"/>
        <color rgb="FF000000"/>
        <rFont val="Arial"/>
        <family val="2"/>
      </rPr>
      <t xml:space="preserve"> along with guidance notes, operating procedures and systems to safeguard workers against exposure to diesel particulate matter (DPM) emissions in underground mining operations. The International Council on Mining and Metals Innovation for Cleaner Safer Vehicles DPM Maturity Framework is followed to guide the application of higher order controls to reduce emis</t>
    </r>
    <r>
      <rPr>
        <sz val="8"/>
        <rFont val="Arial"/>
        <family val="2"/>
      </rPr>
      <t>sions. See also Annual Report 2025 OFR 9.6 Health - Occupational exposures and Occupational illness.</t>
    </r>
    <r>
      <rPr>
        <sz val="8"/>
        <color rgb="FF000000"/>
        <rFont val="Arial"/>
        <family val="2"/>
      </rPr>
      <t xml:space="preserve">
More information can be found at bhp.com on Health. </t>
    </r>
  </si>
  <si>
    <t>Principle 6</t>
  </si>
  <si>
    <t>Pursue continual improvement in environmental performance issues, such as water stewardship, energy use and climate change.</t>
  </si>
  <si>
    <t>6.1 Plan and design for closure in consultation with relevant authorities and stakeholders, implement measures to address closure-related environmental and social aspects, and make financial provision to enable agreed closure and post-closure commitments to be realised.</t>
  </si>
  <si>
    <r>
      <t xml:space="preserve">Annual Report 2025 Financial Statements – note 15 'Closure and rehabilitation provisions'.
Information can also be found at bhp.com on Closure of our operated assets; Nature and environmental performance; Biodiversity and land; Local Communities; </t>
    </r>
    <r>
      <rPr>
        <i/>
        <sz val="8"/>
        <rFont val="Arial"/>
        <family val="2"/>
      </rPr>
      <t>Closure and Legacy Management Global Standard</t>
    </r>
    <r>
      <rPr>
        <sz val="8"/>
        <rFont val="Arial"/>
        <family val="2"/>
      </rPr>
      <t xml:space="preserve">; </t>
    </r>
    <r>
      <rPr>
        <i/>
        <sz val="8"/>
        <rFont val="Arial"/>
        <family val="2"/>
      </rPr>
      <t>Environment Global Standard;</t>
    </r>
    <r>
      <rPr>
        <sz val="8"/>
        <rFont val="Arial"/>
        <family val="2"/>
      </rPr>
      <t xml:space="preserve"> </t>
    </r>
    <r>
      <rPr>
        <i/>
        <sz val="8"/>
        <rFont val="Arial"/>
        <family val="2"/>
      </rPr>
      <t>Climate Change Global Standard</t>
    </r>
    <r>
      <rPr>
        <sz val="8"/>
        <rFont val="Arial"/>
        <family val="2"/>
      </rPr>
      <t xml:space="preserve">; and </t>
    </r>
    <r>
      <rPr>
        <i/>
        <sz val="8"/>
        <rFont val="Arial"/>
        <family val="2"/>
      </rPr>
      <t>Community</t>
    </r>
    <r>
      <rPr>
        <sz val="8"/>
        <rFont val="Arial"/>
        <family val="2"/>
      </rPr>
      <t xml:space="preserve"> </t>
    </r>
    <r>
      <rPr>
        <i/>
        <sz val="8"/>
        <rFont val="Arial"/>
        <family val="2"/>
      </rPr>
      <t>and Indigenous Peoples</t>
    </r>
    <r>
      <rPr>
        <sz val="8"/>
        <rFont val="Arial"/>
        <family val="2"/>
      </rPr>
      <t xml:space="preserve"> </t>
    </r>
    <r>
      <rPr>
        <i/>
        <sz val="8"/>
        <rFont val="Arial"/>
        <family val="2"/>
      </rPr>
      <t>Global Standard</t>
    </r>
    <r>
      <rPr>
        <sz val="8"/>
        <rFont val="Arial"/>
        <family val="2"/>
      </rPr>
      <t xml:space="preserve">.
</t>
    </r>
  </si>
  <si>
    <t xml:space="preserve">6.2 Implement water stewardship practices that provide for strong and transparent water governance, effective and efficient management of water at operations, and collaboration with stakeholders at a catchment level to achieve responsible and sustainable water use.
</t>
  </si>
  <si>
    <r>
      <rPr>
        <sz val="8"/>
        <color rgb="FF000000"/>
        <rFont val="Arial"/>
        <family val="2"/>
      </rPr>
      <t xml:space="preserve">Information can be found at bhp.com on Water; </t>
    </r>
    <r>
      <rPr>
        <i/>
        <sz val="8"/>
        <color rgb="FF000000"/>
        <rFont val="Arial"/>
        <family val="2"/>
      </rPr>
      <t>Environment Global Standard</t>
    </r>
    <r>
      <rPr>
        <sz val="8"/>
        <color rgb="FF000000"/>
        <rFont val="Arial"/>
        <family val="2"/>
      </rPr>
      <t>; and our Water Stewardship Position Statement.</t>
    </r>
  </si>
  <si>
    <t xml:space="preserve">6.3 Design, construct, operate, monitor and decommission tailings disposal/storage facilities using comprehensive, risk-based management and governance practices in line with internationally recognised good practice, to minimise the risk of catastrophic failure.
</t>
  </si>
  <si>
    <t xml:space="preserve">Annual Report 2025 OFR 11 Risk factors – Operational events.
Information can be found at bhp.com on Tailings storage facilities – Tailings storage facilities governance and risk management on our approach to tailings storage facility (TSF) risk management, including TSF selection and construction, operation, monitoring and maintenance, dam safety reviews, emergency preparedness and response. 
Information can also be found at bhp.com in our Global Industry Standard on Tailings Management (GISTM) Public Disclosure.
</t>
  </si>
  <si>
    <t>6.4 Apply the mitigation hierarchy to prevent pollution, manage releases and waste, and address potential impacts on human health and the environment.</t>
  </si>
  <si>
    <t xml:space="preserve">Annual Report 2025 OFR 9.9 Nature and environmental performance – Nature-related risk and impact management; 11 Risk factors – Significant social or environmental impacts.
Information can be found at bhp.com on Nature and environmental performance; Biodiversity and land.
</t>
  </si>
  <si>
    <r>
      <rPr>
        <sz val="8"/>
        <color rgb="FF000000"/>
        <rFont val="Arial"/>
        <family val="2"/>
      </rPr>
      <t>6.5 Implement measures to improve energy efficiency and contribute to a low-carbon future, and report the outcomes based on internationally recognised protocols for measuring CO</t>
    </r>
    <r>
      <rPr>
        <vertAlign val="subscript"/>
        <sz val="8"/>
        <color rgb="FF000000"/>
        <rFont val="Arial"/>
        <family val="2"/>
      </rPr>
      <t>2</t>
    </r>
    <r>
      <rPr>
        <sz val="8"/>
        <color rgb="FF000000"/>
        <rFont val="Arial"/>
        <family val="2"/>
      </rPr>
      <t xml:space="preserve"> equivalent (GHG) emissions.
</t>
    </r>
  </si>
  <si>
    <t>Climate Transition Action Plan 2024 – Operational GHG emissions; Value chain GHG emissions.
Annual Report 2025 OFR 9.8 Climate change (which updates certain aspects of our assumptions and plans since our Climate Transition Action Plan 2024) – Operational GHG emissions; Value chain GHG emissions; Climate-related metrics, targets and goals.
BHP GHG Emissions Calculation Methodology 2025, available at bhp.com/sustainability.</t>
  </si>
  <si>
    <t>Principle 7</t>
  </si>
  <si>
    <t>Contribute to the conservation of biodiversity and integrated approaches to land use planning.</t>
  </si>
  <si>
    <t>7.1 Neither explore nor develop new mines in World Heritage sites, respect legally designated protected areas, and design and operate any new operations or changes to existing operations to be compatible with the value for which such areas were designated.</t>
  </si>
  <si>
    <r>
      <t xml:space="preserve">Annual Report 2025 OFR 9.9 Nature and environmental performance – Nature-related risk and impact management.
Information can also be found at bhp.com on Nature and environmental performance; Biodiversity and land; and </t>
    </r>
    <r>
      <rPr>
        <i/>
        <sz val="8"/>
        <rFont val="Arial"/>
        <family val="2"/>
      </rPr>
      <t>Global Environment Standard</t>
    </r>
    <r>
      <rPr>
        <sz val="8"/>
        <rFont val="Arial"/>
        <family val="2"/>
      </rPr>
      <t>.</t>
    </r>
  </si>
  <si>
    <t xml:space="preserve">7.2 Assess and address risks and impacts to biodiversity and ecosystem services by implementing the mitigation hierarchy, with the ambition of achieving no net loss of biodiversity.
</t>
  </si>
  <si>
    <r>
      <rPr>
        <sz val="8"/>
        <color rgb="FF000000"/>
        <rFont val="Arial"/>
        <family val="2"/>
      </rPr>
      <t xml:space="preserve">Information can be found at bhp.com on Biodiversity and land and </t>
    </r>
    <r>
      <rPr>
        <i/>
        <sz val="8"/>
        <color rgb="FF000000"/>
        <rFont val="Arial"/>
        <family val="2"/>
      </rPr>
      <t xml:space="preserve">Environment Global Standard.
</t>
    </r>
  </si>
  <si>
    <t>Principle 8</t>
  </si>
  <si>
    <t>Facilitate and support the knowledge-base and systems for responsible design, use, reuse, recycling and disposal of products containing metals and minerals.</t>
  </si>
  <si>
    <t>8.1 In project design, operation and decommissioning, implement cost-effective measures for the recovery, reuse or recycling of energy, natural resources, and materials.</t>
  </si>
  <si>
    <t xml:space="preserve">Information can be found at bhp.com on Value chain sustainability.
</t>
  </si>
  <si>
    <t xml:space="preserve">8.2 Assess the hazards of the products of mining according to UN Globally Harmonised System of Hazard Classification and Labelling or equivalent relevant regulatory systems and communicate through safety data sheets and labelling as appropriate.
</t>
  </si>
  <si>
    <r>
      <t xml:space="preserve">Information can be found at bhp.com on Value chain sustainability – Product stewardship; </t>
    </r>
    <r>
      <rPr>
        <i/>
        <sz val="8"/>
        <color rgb="FF000000"/>
        <rFont val="Arial"/>
        <family val="2"/>
      </rPr>
      <t>Safety Global Standard</t>
    </r>
    <r>
      <rPr>
        <sz val="8"/>
        <color rgb="FF000000"/>
        <rFont val="Arial"/>
        <family val="2"/>
      </rPr>
      <t xml:space="preserve">; and </t>
    </r>
    <r>
      <rPr>
        <i/>
        <sz val="8"/>
        <color rgb="FF000000"/>
        <rFont val="Arial"/>
        <family val="2"/>
      </rPr>
      <t>Health Global Standard</t>
    </r>
    <r>
      <rPr>
        <sz val="8"/>
        <color rgb="FF000000"/>
        <rFont val="Arial"/>
        <family val="2"/>
      </rPr>
      <t xml:space="preserve">.
</t>
    </r>
  </si>
  <si>
    <t>Principle 9</t>
  </si>
  <si>
    <t>Pursue continual improvement in social performance and contribute to the social, economic and institutional development of host countries and communities.</t>
  </si>
  <si>
    <t>9.1 Implement inclusive approaches with local communities to identify their development priorities and support activities that contribute to their lasting social and economic wellbeing, in partnership with government, civil society and development agencies, as appropriate.</t>
  </si>
  <si>
    <r>
      <t xml:space="preserve">Annual Report 2025 OFR 9.11 Community.
Information can also be found at bhp.com on Social Performance - Local communities; </t>
    </r>
    <r>
      <rPr>
        <i/>
        <sz val="8"/>
        <rFont val="Arial"/>
        <family val="2"/>
      </rPr>
      <t xml:space="preserve">Our Code </t>
    </r>
    <r>
      <rPr>
        <sz val="8"/>
        <rFont val="Arial"/>
        <family val="2"/>
      </rPr>
      <t xml:space="preserve">and </t>
    </r>
    <r>
      <rPr>
        <i/>
        <sz val="8"/>
        <rFont val="Arial"/>
        <family val="2"/>
      </rPr>
      <t>Community and Indigenous Peoples Global Standard</t>
    </r>
    <r>
      <rPr>
        <sz val="8"/>
        <rFont val="Arial"/>
        <family val="2"/>
      </rPr>
      <t xml:space="preserve">.
</t>
    </r>
  </si>
  <si>
    <t xml:space="preserve">9.2 Enable access by local enterprises to procurement and contracting opportunities across the project life cycle, both directly and by encouraging larger contractors and suppliers, and also by supporting initiatives to enhance economic opportunities for local communities.
</t>
  </si>
  <si>
    <r>
      <t xml:space="preserve">Annual Report 2025 OFR 9.11 Community and OFR 9.4 under </t>
    </r>
    <r>
      <rPr>
        <i/>
        <sz val="8"/>
        <rFont val="Arial"/>
        <family val="2"/>
      </rPr>
      <t>Thriving, empowered communities</t>
    </r>
    <r>
      <rPr>
        <sz val="8"/>
        <rFont val="Arial"/>
        <family val="2"/>
      </rPr>
      <t xml:space="preserve"> pillar of our social value scorecard.
Information can be found at bhp.com on Local communities; Value chain sustainability; and Suppliers (Local Buying Program) </t>
    </r>
  </si>
  <si>
    <t>9.3 Conduct stakeholder engagement based upon an analysis of the local context and provide local stakeholders with access to effective mechanisms for seeking resolution of grievances related to the company and its activities.</t>
  </si>
  <si>
    <r>
      <t xml:space="preserve">Annual Report 2025 OFR 9.11 Community.
Information can also be found at bhp.com on Local communities and </t>
    </r>
    <r>
      <rPr>
        <i/>
        <sz val="8"/>
        <rFont val="Arial"/>
        <family val="2"/>
      </rPr>
      <t>Community and Indigenous Peoples Global Standard</t>
    </r>
    <r>
      <rPr>
        <sz val="8"/>
        <rFont val="Arial"/>
        <family val="2"/>
      </rPr>
      <t xml:space="preserve">; and on Sustainability approach – Engagement; and our channels for raising misconduct concerns.
</t>
    </r>
  </si>
  <si>
    <t>9.4 Collaborate with government, where appropriate, to support improvements in environmental and social practices of local Artisanal and Small-scale Mining (ASM).</t>
  </si>
  <si>
    <t xml:space="preserve">We had no reported artisanal and small-scale mining on or adjacent to any of our operated assets that were operating in FY2025. 
However, in FY2024 we identified illegal gold mining occurring at exploration tenements in Brazil acquired by BHP's acquisition of OZ Minerals in May 2023. We divested our interest in those gold exploration tenements in Q2 FY2025. In FY2025, we also identified illegal copper mining occurring at another former OZ Minerals Brazil exploration tenement, which BHP continues to own while it considers strategic options for divestment of that tenement and other remaining OZ Minerals Brazil assets. Refer to BHP's 2024 and 2025 Modern Slavery Statements for more information.
</t>
  </si>
  <si>
    <t>Principle 10</t>
  </si>
  <si>
    <t>Proactively engage key stakeholders on sustainable development challenges and opportunities in an open and transparent manner. Effectively report and independently verify progress and performance.</t>
  </si>
  <si>
    <t>10.1 Identify and engage with key corporate-level external stakeholders on sustainable development issues in an open and transparent manner.</t>
  </si>
  <si>
    <t xml:space="preserve">Annual Report 2025 Corporate Governance Statement 7.1 – Shareholder and Stakeholder Engagement.
Modern Slavery Statement 2025 – Collaboration and awareness.
Information can also be found at bhp.com on Sustainability approach – Engagement. 
The BHP Forum on Corporate Responsibility is a key part of our stakeholder engagement program. Information can be found at bhp.com Operating ethically - Forum on corporate responsibility.
</t>
  </si>
  <si>
    <t xml:space="preserve">10.2 Publicly support the implementation of the Extractive Industries Transparency Initiative (EITI) and compile information on all material payments, at the appropriate levels of government, by country and by project.
</t>
  </si>
  <si>
    <t>We are a supporting company and represented on the board of the EITI. Our Economic Contribution Report 2025 discloses our approach to transparency and our payments to governments made by country and level of government and by project, available at bhp.com. See also on Operating ethically - Governance and transparency.</t>
  </si>
  <si>
    <t>10.3 Report annually on economic, social and environmental performance at the corporate level using the GRI Sustainability Reporting Standards.</t>
  </si>
  <si>
    <t xml:space="preserve">The sustainability disclosures within our Annual Report 2025 content is aligned with the Global Reporting Initiative (GRI) principles, see in particular OFR 8 Safety and 9 Sustainability.  
Refer to the GRI tab in this Databook for an index of our disclosures as they align with the GRI Standards.
Information can also be found at bhp.com on Sustainability approach – Disclosures and commitments.
</t>
  </si>
  <si>
    <t xml:space="preserve">10.4 Each year, conduct independent assurance of sustainability performance following the ICMM guidance on assuring and verifying membership requirements.
</t>
  </si>
  <si>
    <t>Annual Report 2025 OFR 9.14 Independent Assurance Report to the Management and Directors of BHP Group Limited.</t>
  </si>
  <si>
    <t xml:space="preserve">International Council on Mining and Metals (ICMM) </t>
  </si>
  <si>
    <t>Position Statement index</t>
  </si>
  <si>
    <t>Position Statement</t>
  </si>
  <si>
    <t>Commitments</t>
  </si>
  <si>
    <t>1. Nature (January 2024)</t>
  </si>
  <si>
    <t>1.1 Respect legally designated protected areas and ensure that any new operations or changes to existing operations are not incompatible with the objectives for which the protected areas were established.</t>
  </si>
  <si>
    <r>
      <rPr>
        <sz val="8"/>
        <color rgb="FF000000"/>
        <rFont val="Arial"/>
        <family val="2"/>
      </rPr>
      <t xml:space="preserve">BHP </t>
    </r>
    <r>
      <rPr>
        <i/>
        <sz val="8"/>
        <color rgb="FF000000"/>
        <rFont val="Arial"/>
        <family val="2"/>
      </rPr>
      <t>Environment Global Standard</t>
    </r>
    <r>
      <rPr>
        <sz val="8"/>
        <color rgb="FF000000"/>
        <rFont val="Arial"/>
        <family val="2"/>
      </rPr>
      <t xml:space="preserve"> (available on BHP webpage): 
Do not explore, extract resources or operate within the boundaries of World Heritage listed properties.
Do not explore, extract resources or operate where there is a risk of direct impacts to ecosystems which could result in the extinction of an International Union for Conservation of Nature (IUCN) Red List Threatened Species in the wild.
Unless approval is granted:
− Do not explore, extract resources or operate adjacent to World Heritage listed properties. Approval may be granted only if the proposed activity is demonstrated to be compatible with the outstanding universal values for which the World Heritage property is listed.
− Do not explore, extract resources or operate within or adjacent to the boundaries of IUCN Protected Areas Categories I to IV. If approval is granted, implement a plan that considers stakeholder and partner (including Indigenous peoples) expectations and contributes to the values for which the protected area is listed</t>
    </r>
  </si>
  <si>
    <t>1.2  Not explore or mine in UNESCO World Heritage sites. All reasonable steps will be taken to ensure that existing operations in World Heritage sites as well as existing and future operations adjacent to World Heritage sites are not incompatible with the outstanding universal value for which these sites are listed and do not put the integrity of these sites at risk.</t>
  </si>
  <si>
    <r>
      <rPr>
        <sz val="8"/>
        <color rgb="FF000000"/>
        <rFont val="Arial"/>
        <family val="2"/>
      </rPr>
      <t xml:space="preserve">BHP </t>
    </r>
    <r>
      <rPr>
        <i/>
        <sz val="8"/>
        <color rgb="FF000000"/>
        <rFont val="Arial"/>
        <family val="2"/>
      </rPr>
      <t>Environment Global Standard</t>
    </r>
    <r>
      <rPr>
        <sz val="8"/>
        <color rgb="FF000000"/>
        <rFont val="Arial"/>
        <family val="2"/>
      </rPr>
      <t xml:space="preserve"> (available on BHP webpage): 
Do not explore, extract resources or operate within the boundaries of World Heritage listed properties.
Unless approval is granted:
− Do not explore, extract resources or operate adjacent to World Heritage listed properties. Approval may be granted only if the proposed activity is demonstrated to be compatible with the outstanding universal values for which the World Heritage property is listed.</t>
    </r>
  </si>
  <si>
    <r>
      <rPr>
        <sz val="8"/>
        <color rgb="FF000000"/>
        <rFont val="Arial"/>
        <family val="2"/>
      </rPr>
      <t xml:space="preserve">BHP </t>
    </r>
    <r>
      <rPr>
        <i/>
        <sz val="8"/>
        <color rgb="FF000000"/>
        <rFont val="Arial"/>
        <family val="2"/>
      </rPr>
      <t>Environment Global Standard</t>
    </r>
    <r>
      <rPr>
        <sz val="8"/>
        <color rgb="FF000000"/>
        <rFont val="Arial"/>
        <family val="2"/>
      </rPr>
      <t xml:space="preserve"> (available on BHP webpage): 
Operational context
When documenting the operational context:
− Identify and map the key features and define the area of influence.
Within EMS you must:
− Identify baseline or reference conditions and the type and extent of actual and reasonably foreseeable environmental impacts associated with asset activities.
− Ensure the assessment addresses actual and potential environmental impacts (including cumulative impacts) arising from climate change, and actual and potential environmental impacts (including cumulative impacts) to air, land, water and biodiversity.
Identifying and assessing environmental risks
• Identify and assess environment-related risks (threats and opportunities), including those in BHP’s supply chain, by considering: 
− risks to important biodiversity and/or ecosystems.
Treating environmental risks
• Apply the mitigation hierarchy in the following preferential order when identifying, assessing (including for relative cost and benefit) and implementing environmental controls:
1. Eliminate or avoid impacts to biodiversity and ecosystems (especially those that cannot easily recover if disturbed)
2. Minimise impacts to biodiversity and ecosystems.
3. Rehabilitate or restore by effective rehabilitation planning to ensure that biodiversity and ecosystems regenerate.
4. Identify and implement compensatory actions or biodiversity offsets by seeking conservation gains of the same value to achieve no-net-loss of biodiversity overall.
We do not yet disclose our methodology to calculate no net loss.</t>
    </r>
  </si>
  <si>
    <t>2.1 Either individually or collectively, identify: (a) key supplier sourcing locations and product distribution routes with significant† nature-related risk and (b) opportunities for collaborative action.</t>
  </si>
  <si>
    <t>Achieved collectively through ICMM membership.</t>
  </si>
  <si>
    <t>2.2 Based on the opportunities identified, engage in or support initiatives or partnerships to help halt and reverse nature loss in the company’s upstream, and/or downstream value chain.</t>
  </si>
  <si>
    <t>2.3 Roll-out requirements for all highest risk tier 1 (direct) suppliers to conduct and disclose the outcomes of nature-related impact, dependency, risk and opportunity assessments for activities in priority locations.</t>
  </si>
  <si>
    <t>3.1 Restore, Conserve and Regenerate: Contribute towards the GBF targets of (a) placing 30 per cent of terrestrial, inland water area, and marine and coastal areas under conservation globally or (b) placing 30 per cent of degraded areas under restoration globally; for example through funding, building capacity or executing conservation or restoration initiatives.</t>
  </si>
  <si>
    <r>
      <t>Our 2030</t>
    </r>
    <r>
      <rPr>
        <i/>
        <sz val="8"/>
        <rFont val="Arial"/>
        <family val="2"/>
      </rPr>
      <t xml:space="preserve"> Healthy environment</t>
    </r>
    <r>
      <rPr>
        <sz val="8"/>
        <rFont val="Arial"/>
        <family val="2"/>
      </rPr>
      <t xml:space="preserve"> goal is to create nature-positive outcomes by having at least 30 per cent of the land and water we steward under conservation, restoration or regenerative practices by FY2030. Our focus is on areas of highest ecosystem value, within and outside our own operational footprint, in partnership with Indigenous peoples and local communities. 
We report on progress against this goal in our Annual Report. Refer to the BHP Annual Report 2025 OFR 9.4 2030 goals and social value scorecard for the definitions of 'nature-positive' and 'steward' that apply to this goal.</t>
    </r>
  </si>
  <si>
    <t>3.2 Collaborative Landscape-scale Action: Support and proactively engage in halting and reversing nature loss in partnership with key stakeholders, through capacity building and co-developing initiatives that address cumulative impacts and/or enhance the conservation, restoration and climate resilience of nature.</t>
  </si>
  <si>
    <t>We have a range of projects associated with this requirement. Refer to the Biodiversity and land page at bhp.com, in the Performance section.</t>
  </si>
  <si>
    <t>3.3 Repurpose and Regenerate: Participate in collaborative initiatives repurposing and harnessing value from abandoned or legacy mine sites and mining waste streams to halt and reverse the loss of nature.</t>
  </si>
  <si>
    <t>See 3.1 and 3.2.</t>
  </si>
  <si>
    <t xml:space="preserve">4.1 Collaborative Research and Development: Contribute to research initiatives to develop and share solutions to industry-wide nature challenges, specifically relating to footprint reduction, minimising legacy impacts and transforming consumption and production patterns towards a circular economy. </t>
  </si>
  <si>
    <t>Carbon mineralisation at Western Australia Nickel (online)
See case studies at bhp.com Environment – Pit to Port (circular economy) and Global Water Challenge (legacy impacts).</t>
  </si>
  <si>
    <t>4.2 Advancing Data Sharing: Collaborate with local, national and/or global data sharing platforms and initiatives to progressively increase and responsibly share relevant biodiversity and ecosystem monitoring data to support enhanced decision-making, capacity building and action for nature.</t>
  </si>
  <si>
    <t>BHP WAIO are part of the SEAF collaboration. wabsi.org.au/our-work/projects/seaf/the-seaf-collaboration/
See Shared water challenges page at bhp.com. 
Olympic Dam CBWT milestone: FY2026 – increase public knowledge of GAB by contributing BHP data to a South Australian centralised public GAB springs database.
WAIO CBWT milestone: FY2026 – establish a data sharing solution that supports catchment scale planning and management.</t>
  </si>
  <si>
    <t>4.3. Sustainable Finance: Engage and partner with investors, financial institutions and other key stakeholders to support the development of sustainable financing mechanisms to increase and mobilise private sector funding for action on nature.</t>
  </si>
  <si>
    <t>See 4.1 and 4.2.</t>
  </si>
  <si>
    <t>5.1 Integrate nature considerations into business decision-making tools and processes, including those relating to governance, strategy, risk and impact management by 2026.</t>
  </si>
  <si>
    <t>Refer to the Environment page at bhp.com, Governance and oversight section.</t>
  </si>
  <si>
    <t>5.2 Disclose material nature-related impacts, dependencies, risks and opportunities for operations in priority locations by 2026 and the most material value chain categories or issues by 2030, following globally recognised reporting practices. Develop and disclose performance targets and/or objectives and subsequent progress against these for identified material aspects.</t>
  </si>
  <si>
    <t>Refer to the Biodiversity and land page at bhp.com, within the Risk section.
Refer to Water page at bhp.com, within the Risk section.
We do not yet disclose risks associated with the value chain.</t>
  </si>
  <si>
    <t>5.3 Collectively and in consultation with stakeholders, develop consistent and robust metrics for reporting progress towards nature positive outcomes from 2026.</t>
  </si>
  <si>
    <t xml:space="preserve">Refer to our ESG Standards and Databook, we disclosures metrics (including definitions) for:
– Land rehabilitated
– Land under conservation regulatory 
– Land under conservation voluntary
– Land under restoration prescribed 
– Land under restoration voluntary 
– Land under regenerative practice </t>
  </si>
  <si>
    <t>2. Indigenous peoples (July 2025)</t>
  </si>
  <si>
    <t xml:space="preserve">11. Respect Indigenous Peoples’ rights by embedding measures across governance and management processes to avoid infringing Indigenous Peoples’ rights, and to adequately address potential adverse impacts to rights from mining and mining-related projects. This includes developing and implementing policy commitments and promoting cross-cultural understanding and awareness through relevant educational programmes to meet the responsibility to respect Indigenous Peoples’ rights. It also includes supporting efforts for reconciliation with Indigenous Peoples and the advancement of the exercise of their rights, where appropriate. 
</t>
  </si>
  <si>
    <r>
      <t xml:space="preserve">Refer to: 
– Our Indigenous Peoples Policy Statement 
– Annual Report 2025 OFR 6.12 Indigenous peoples
– Our Regional Indigenous Peoples Plans for Australia and Canada available at bhp.com on Indigenous peoples 
Information can also be found at bhp.com on Indigenous peoples; and </t>
    </r>
    <r>
      <rPr>
        <i/>
        <sz val="8"/>
        <rFont val="Arial"/>
        <family val="2"/>
      </rPr>
      <t>Community and Indigenous Peoples Global Standard.</t>
    </r>
  </si>
  <si>
    <t xml:space="preserve">2. Carry out due diligence to identify, prevent, mitigate and account for possible adverse impacts on Indigenous Peoples’ rights. Due diligence processes should include the early and comprehensive identification of and meaningful engagement with Indigenous Peoples who may be affected by a project. The process should respect Indigenous Peoples’ right to participate in decision-making on matters that affect them and be guided by the principles of FPIC. Due diligence should also seek to prevent or mitigate potential adverse impacts on Indigenous Peoples’ rights that may be caused or contributed to by companies or directly linked to their operations, products or services by their business relationships. Due diligence should be ongoing, recognising that the risks to Indigenous Peoples’ rights may change over time as a company’s operations and/or operating context evolves. </t>
  </si>
  <si>
    <r>
      <t xml:space="preserve">Refer to: 
– Annual Report 2025 OFR 6.12 Indigenous peoples
– Our Indigenous Peoples Policy Statement 
Information can also be found at bhp.com on Indigenous peoples; and </t>
    </r>
    <r>
      <rPr>
        <i/>
        <sz val="8"/>
        <rFont val="Arial"/>
        <family val="2"/>
      </rPr>
      <t>Community and Indigenous Peoples Global Standard.</t>
    </r>
  </si>
  <si>
    <t xml:space="preserve">3. Agree on appropriate engagement processes with potentially affected Indigenous Peoples and relevant State authorities as early as possible in project planning. This is to enable their inclusive, equitable and meaningful participation in due diligence processes and for the good faith negotiation of agreements that can demonstrate their consent. Engagement processes should be co-designed, culturally appropriate, inclusive and carried out through the procedures, protocols and governance structures of potentially affected Indigenous Peoples. Where Indigenous Peoples do not have access to the legal or other technical support necessary to participate equitably in negotiation, companies will offer them reasonable financial or other agreed-upon assistance as required. </t>
  </si>
  <si>
    <r>
      <rPr>
        <sz val="8"/>
        <color rgb="FF000000"/>
        <rFont val="Arial"/>
        <family val="2"/>
      </rPr>
      <t xml:space="preserve">Refer to: 
– Annual Report 2025 OFR 6.12 Indigenous peoples
– Our Indigenous Peoples Policy Statement  
Information can also be found at bhp.com on Indigenous peoples; and </t>
    </r>
    <r>
      <rPr>
        <i/>
        <sz val="8"/>
        <color rgb="FF000000"/>
        <rFont val="Arial"/>
        <family val="2"/>
      </rPr>
      <t>Community and Indigenous Peoples Global Standard.</t>
    </r>
  </si>
  <si>
    <t xml:space="preserve">4. Obtain agreement with affected Indigenous Peoples demonstrating their consent to anticipated impacts to their land or other rights, and setting out the terms by which impacts may occur and be managed. In accordance with the principles of FPIC, agreement should be achieved through informed and meaningful engagement and good faith negotiation, through means that advance intercultural understanding and that facilitate freely giving or withholding agreement. The agreement should include, at a minimum, demonstration of consent to anticipated impacts, mitigation measures developed through the due diligence process, and a redress mechanism for potential infringements of the agreement or of Indigenous Peoples’ rights. It is expected that the agreement be faithfully implemented, with ongoing monitoring supporting the effective realisation of the terms of the agreement (and conditions therein). When a project is to be developed within Indigenous Peoples’ lands or territories, or otherwise with substantial anticipated impacts on their rights, the agreement should also include benefit sharing.  
Where potential impacts include the relocation of Indigenous Peoples from their lands or territories, or significant impacts to their critical cultural heritage, companies will explore feasible alternatives to project design in order to avoid such impacts. If relocation and/or significant impacts on critical cultural heritage are unavoidable, companies will obtain an agreement demonstrating the consent of affected Indigenous Peoples in accordance with this Commitment. 
</t>
  </si>
  <si>
    <r>
      <rPr>
        <sz val="8"/>
        <color rgb="FF000000"/>
        <rFont val="Arial"/>
        <family val="2"/>
      </rPr>
      <t xml:space="preserve">Refer to: 
– Our Indigenous Peoples Policy Statement  
– Annual Report 2025 OFR 6.12 Indigenous peoples 
Information can also be found at bhp.com on Indigenous peoples; and </t>
    </r>
    <r>
      <rPr>
        <i/>
        <sz val="8"/>
        <color rgb="FF000000"/>
        <rFont val="Arial"/>
        <family val="2"/>
      </rPr>
      <t>Community and Indigenous Peoples Global Standard.</t>
    </r>
  </si>
  <si>
    <t xml:space="preserve">5. Address differences of opinion that arise and work to resolve disagreements. ICMM members recognise that achieving agreement and demonstrating such consent, can enable long-term relationships based on mutual respect, trust and benefit. Hence, ICMM members will start from the position that a proposed project or activity should proceed with agreement as outlined in Commitment 4. Recognising that there may be circumstances in which agreement is not obtained, this Position Statement sets out the process that ICMM members will take in this instance. ICMM members will develop a policy or approach outlining the steps they have taken to fulfil these commitments where agreement is not obtained. </t>
  </si>
  <si>
    <r>
      <t>Refer to our Indigenous Peoples Policy Statement.
Information can also be found at bhp.com on Indigenous peoples; and</t>
    </r>
    <r>
      <rPr>
        <i/>
        <sz val="8"/>
        <rFont val="Arial"/>
        <family val="2"/>
      </rPr>
      <t xml:space="preserve"> Community and Indigenous Peoples Global Standard</t>
    </r>
    <r>
      <rPr>
        <sz val="8"/>
        <rFont val="Arial"/>
        <family val="2"/>
      </rPr>
      <t>.</t>
    </r>
  </si>
  <si>
    <t xml:space="preserve">6.Enable benefit sharing that reflects and is aligned with Indigenous Peoples’ aspirations for social and economic development. Benefit sharing should be equitably distributed and facilitate positive outcomes that extend beyond the life of operations. 
</t>
  </si>
  <si>
    <r>
      <t xml:space="preserve">Refer to: 
Our Indigenous Peoples Policy Statement 
– Annual Report 2025 OFR 6.12 Indigenous peoples
– Our Regional Indigenous Peoples Plans for Australia and Canada available at bhp.com on Indigenous peoples
Information can also be found at bhp.com on Indigenous peoples; and </t>
    </r>
    <r>
      <rPr>
        <i/>
        <sz val="8"/>
        <rFont val="Arial"/>
        <family val="2"/>
      </rPr>
      <t xml:space="preserve">Community and Indigenous Peoples Global Standard.
</t>
    </r>
  </si>
  <si>
    <t>3. Climate Change (October 2021)</t>
  </si>
  <si>
    <t xml:space="preserve">1. Setting Scope 1 and 2 targets: We will build clear pathways to achieving net zero Scope 1 and 2 GHG emissions by 2050 or sooner, through meaningful short- and/or medium-term targets.
</t>
  </si>
  <si>
    <t xml:space="preserve">Climate Transition Action Plan 2024 – Operational GHG emissions.
Annual Report 2025 OFR 9.8 Climate change (which updates certain aspects of our assumptions and plans since our Climate Transition Action Plan 2024) – Operational GHG emissions; Climate-related metrics, targets and goals.
</t>
  </si>
  <si>
    <t xml:space="preserve">2. Accelerating action on Scope 3 GHG emissions: We recognise that Scope 3 is critical to minimising our overall impact and we will set Scope 3 targets, if not by the end of 2023, as soon as possible. Although all Scope 3 action depends on the combined efforts of producers, suppliers and customers, some commodities face greater technological and collaborative barriers than others. We will play a leading role in overcoming these barriers and advancing partnerships that enable credible target setting and emission reductions across value chains.
</t>
  </si>
  <si>
    <t xml:space="preserve">Climate Transition Action Plan 2024 – Value chain GHG emissions.
Annual Report 2025 OFR 9.8 Climate change (which updates certain aspects of our assumptions and plans since our Climate Transition Action Plan 2024) – Value chain GHG emissions; Climate-related metrics, targets and goals.
</t>
  </si>
  <si>
    <t xml:space="preserve">3. Covering all material sources: Our targets will cover all material sources of emissions, aligning to the GHG Protocol definition of organisational boundaries and materiality.
</t>
  </si>
  <si>
    <t>BHP GHG Emissions Calculation Methodology 2025, available at bhp.com/sustainability.</t>
  </si>
  <si>
    <t>4. Focussing on absolute reductions: For some operations, intensity rather than absolute targets may be more appropriate in the short and medium term. Where intensity targets are used, we will disclose the corresponding absolute increase or decrease in GHG emissions.</t>
  </si>
  <si>
    <t xml:space="preserve">BHP has a medium-term target that covers absolute Scopes 1 and 2 emissions reductions.
Our short-term target for FY2022 was achieved.
Climate Transition Action Plan 2024 – Operational GHG emissions.
Annual Report 2025 OFR 9.8 Climate change (which updates certain aspects of our assumptions and plans since our Climate Transition Action Plan 2024) – Operational GHG emissions
</t>
  </si>
  <si>
    <t>5. Applying robust methodologies: We will use target-setting methodologies that are aligned with the ambitions of the Paris Agreement and disclose in detail the assumptions we use.</t>
  </si>
  <si>
    <t xml:space="preserve">Annual Report 2025 OFR 9.8 Climate change – Climate-related metrics, targets, and goals.
BHP GHG Emissions Calculation Methodology 2025, available at bhp.com/sustainability.
</t>
  </si>
  <si>
    <t>6. Integrating climate change in decision-making: Implement governance, engagement and disclosure processes to ensure climate change risks and opportunities are considered in business decision-making.</t>
  </si>
  <si>
    <r>
      <t>Annual Report 2025 OFR 9.8 Clim</t>
    </r>
    <r>
      <rPr>
        <sz val="8"/>
        <rFont val="Arial"/>
        <family val="2"/>
      </rPr>
      <t xml:space="preserve">ate change – Climate-related governance; </t>
    </r>
    <r>
      <rPr>
        <sz val="8"/>
        <color rgb="FF000000"/>
        <rFont val="Arial"/>
        <family val="2"/>
      </rPr>
      <t xml:space="preserve">Climate-related risk management; Transition to a net zero economy; Physical climate-related risks and adaptation.
Annual Report 2025 OFR 7 How we manage risk.
</t>
    </r>
  </si>
  <si>
    <t>7. Adaptation and Mitigation: Advance operational level adaptation and mitigation solutions that can support the net zero goal, taking in consideration local opportunities and challenges.</t>
  </si>
  <si>
    <r>
      <t>Annual Report 2025 OFR 9.8 Climate change – Climate-related risk management; Physical climate-related risks and adaptation.
Annual Report 2025 OFR 7 How we manage risk.</t>
    </r>
    <r>
      <rPr>
        <strike/>
        <sz val="8"/>
        <color rgb="FFFF0000"/>
        <rFont val="Arial"/>
        <family val="2"/>
      </rPr>
      <t xml:space="preserve">
</t>
    </r>
    <r>
      <rPr>
        <sz val="8"/>
        <rFont val="Arial"/>
        <family val="2"/>
      </rPr>
      <t xml:space="preserve">
</t>
    </r>
    <r>
      <rPr>
        <i/>
        <sz val="8"/>
        <rFont val="Arial"/>
        <family val="2"/>
      </rPr>
      <t xml:space="preserve">Climate Change Global Standard </t>
    </r>
    <r>
      <rPr>
        <sz val="8"/>
        <rFont val="Arial"/>
        <family val="2"/>
      </rPr>
      <t xml:space="preserve">available at bhp.com.
</t>
    </r>
    <r>
      <rPr>
        <i/>
        <sz val="8"/>
        <rFont val="Arial"/>
        <family val="2"/>
      </rPr>
      <t>Environment Global Standard</t>
    </r>
    <r>
      <rPr>
        <sz val="8"/>
        <rFont val="Arial"/>
        <family val="2"/>
      </rPr>
      <t xml:space="preserve"> available at bhp.com
</t>
    </r>
  </si>
  <si>
    <t>8. Supporting community resilience: Engage with host communities on our shared climate change risks and opportunities and help host communities understand how they can adapt to the physical impact of climate change.</t>
  </si>
  <si>
    <r>
      <t xml:space="preserve">Annual Report 2025 OFR 9.8 Climate change – Climate-related risk management; Transition to a </t>
    </r>
    <r>
      <rPr>
        <sz val="8"/>
        <color rgb="FF000000"/>
        <rFont val="Arial"/>
        <family val="2"/>
      </rPr>
      <t xml:space="preserve">net zero economy; Physical climate-related risks and adaptation.
</t>
    </r>
  </si>
  <si>
    <t>9. Disclosing openly and transparently: We will report our progress on Scopes 1, 2 and 3 annually, obtain external verification over our performance, and report in alignment with the recommendations of the Task Force on Climate-related Financial Disclosures.</t>
  </si>
  <si>
    <t xml:space="preserve">Annual Report 2025 OFR 9.8 Climate change – Our disclosures and approach to reporting; Operational GHG emissions; Value chain GHG emissions; Climate-related metrics, targets and goals.
Annual Report 2025 OFR 9.14 Independent Assurance Report to the Management and Directors of BHP Group Limited.
Certain sustainability subject matters undergo Limited Assurance. 
EY provides Reasonable Assurance over Scopes 1 and 2 emissions as reported in Annual Report 2025 OFR 9.14 Independent Assurance Report to the Management and Directors of BHP Group Limited.
</t>
  </si>
  <si>
    <t>10. Engage with governments, peers, and others to support the development of effective climate change policies.</t>
  </si>
  <si>
    <t xml:space="preserve">Annual Report 2025 OFR 9.8 Climate change – Transition to low-carbon net zero economy.
BHP Climate Policy Principles, May 2023, available at bhp.com/climate.
BHP Industry Association Review June 2025, available at bhp.com/climate.
bhp.com/sustainability/climate-change/advocacy-on-climate-policy.
bhp.com/about/operating-ethically/industry-associations.
</t>
  </si>
  <si>
    <t>11. Support efforts to mitigate greenhouse gas emissions, in collaboration with our peers by promoting innovation, developing and deploying low emissions technology, and implementing projects that improve energy efficiency and incorporate renewable energy supply in our energy mix.</t>
  </si>
  <si>
    <t xml:space="preserve">Climate Transition Action Plan 2024 – Operational GHG emissions; Value chain GHG emissions
Annual Report 2025 OFR 9.8 Climate change (which updates certain aspects of our assumptions and plans since our Climate Transition Action Plan 2024) – Operational GHG emissions; Value chain GHG emissions.
</t>
  </si>
  <si>
    <t xml:space="preserve">12. Support carbon pricing and other market mechanisms, that drive the reduction of greenhouse gas emissions, deliver the least cost pathway to emissions reductions and support predictable long-term pricing that incentivise innovation.
</t>
  </si>
  <si>
    <t xml:space="preserve">Annual Report 2025 OFR 9.8 Climate change – Transition to a net zero economy
Climate Transition Action Plan 2024 – Enabling delivery (How we manage carbon credits).
</t>
  </si>
  <si>
    <t>4. Mercury Risk Management (February 2009)</t>
  </si>
  <si>
    <t>Mercury Risk Management</t>
  </si>
  <si>
    <t xml:space="preserve">1. Not open any mines designed to produce mercury as the primary product.
</t>
  </si>
  <si>
    <t>We do not extract or produce material amounts of mercury at any of our operated assets.</t>
  </si>
  <si>
    <t xml:space="preserve">2. Apply materials stewardship to promote the responsible management of the mercury produced from ICMM members’ operations including that which naturally occurs in our products.
</t>
  </si>
  <si>
    <t xml:space="preserve">3. Identify and quantify point source mercury air emissions from our operations and minimise them through the application of cost-effective best available technology, using a risk-based approach.
</t>
  </si>
  <si>
    <t>4. Report significant point source mercury emissions from our operations consistent with our commitment to report in accordance with the GRI framework.</t>
  </si>
  <si>
    <t>We do not extract or produce material amounts of mercury at any of our operated assets.
See Waste and air emissions tab in this Databook.</t>
  </si>
  <si>
    <t xml:space="preserve">5. To participate in government-led partnerships to transfer low- to no-mercury technologies into the ASM sector in locations where ICMM member companies have operations in close proximity to ASM activity such that livelihoods are enhanced through increased productivity and reduced impacts to human health.
</t>
  </si>
  <si>
    <r>
      <t>In FY2025, we had no reported artisanal and small-scale mining on or adjacent to any of our operated assets (exclud</t>
    </r>
    <r>
      <rPr>
        <sz val="8"/>
        <rFont val="Arial"/>
        <family val="2"/>
      </rPr>
      <t>ing OZ Minerals Brazil</t>
    </r>
    <r>
      <rPr>
        <sz val="8"/>
        <color rgb="FF000000"/>
        <rFont val="Arial"/>
        <family val="2"/>
      </rPr>
      <t xml:space="preserve"> assets).</t>
    </r>
    <r>
      <rPr>
        <sz val="8"/>
        <rFont val="Arial"/>
        <family val="2"/>
      </rPr>
      <t xml:space="preserve"> In FY2024 we identified illegal gold mining occurring at exploration tenements in Brazil acquired by BHP's acquisition of OZ Minerals in May 2023. We divested our interest in those gold exploration tenements in Q2 FY2025. In FY2025, we also identified illegal copper mining occurring at another former OZ Minerals Brazil exploration tenement, which BHP continues to own while it considers strategic options for divestment of that tenement and other remaining OZ Minerals Brazil assets. Refer to BHP's 2024 and 2025 Modern Slavery Statements for more information.</t>
    </r>
  </si>
  <si>
    <t xml:space="preserve">6. Through ICMM, to encourage the development of sound science on the fate and transport of mercury as well as natural sources of mercury in the environment.
</t>
  </si>
  <si>
    <t xml:space="preserve">7. To work on an integrated multi-stakeholder strategy through ICMM to reduce and eventually cease supplying mercury into the global market once policy and economically viable long-term technological solutions for the retirement of mercury are developed.
</t>
  </si>
  <si>
    <t>5. Transparency of Mineral Revenues (December 2021)</t>
  </si>
  <si>
    <t>Transparency of Mineral Revenues</t>
  </si>
  <si>
    <t xml:space="preserve">1. Include a clear endorsement of efforts at the international level to enhance the transparency of mineral revenues, including EITI, on their website and/or in their sustainable development reports. To submit a completed international level self-assessment form to the EITI Secretariat for posting on the EITI website.
</t>
  </si>
  <si>
    <t>Information can be found at bhp.com on Ethics and business conduct and Operating ethically - Governance and transparency.</t>
  </si>
  <si>
    <t xml:space="preserve">2. Engage constructively in countries that are committed to implementing EITI, consistent with the multi-stakeholder process adopted in each country.
</t>
  </si>
  <si>
    <t xml:space="preserve">3. Compile information on all material payments by country and by project at the appropriate levels of government. In the case of EITI implementing countries, this should be provided to the body assigned responsibility for reconciling details of payments by companies and revenue data provided by government according to the agreed national template. Material payments by companies are expected to have been independently audited, applying international standard accounting practices.
</t>
  </si>
  <si>
    <t>We disclose our payments to governments made by country and level of government, and by project in the  Economic Contribution Report 2025, available at bhp.com. BHP's payments to governments are audited in accordance with Australian Auditing Standards. Refer to the Independent Auditor’s Report in our Economic Contribution Report 2025.</t>
  </si>
  <si>
    <t>4. Support the public disclosure (i.e. publication) of material payments by country and by project. For EITI, this should be in line with the implementation approach adopted in country.</t>
  </si>
  <si>
    <t>We disclose our payments to governments made by country and level of government, and on a project-by-project basis in the Economic Contribution Report 2025 (available at bhp.com.), in accordance with the DTR 4.3A of the Financial Conduct Authority’s Disclosure Guidance and Transparency Rules, which were introduced to implement the payments to governments requirements provided for in the EU Transparency Directive.</t>
  </si>
  <si>
    <t xml:space="preserve">5. Engage constructively in appropriate forums to improve the transparency of mineral revenues – including their management, distribution or spending – or of contractual provisions on a level-playing field basis, either individually or collectively through ICMM.
</t>
  </si>
  <si>
    <r>
      <t xml:space="preserve">6. Disclose all mineral development contracts granted or entered into from 1 January 2021 that they have signed with host governments, where such disclosure is not prohibited by law or regulation.
</t>
    </r>
    <r>
      <rPr>
        <i/>
        <sz val="8"/>
        <color rgb="FF000000"/>
        <rFont val="Arial"/>
        <family val="2"/>
      </rPr>
      <t>ICMM mineral development contracts disclosure requirement:
i. The full text of any contract, concession, production-sharing agreement or other agreement granted by, or entered into by, the government which provides the terms attached to the exploitation of mineral resources. 
ii. The full text of any annex, addendum or rider which establishes details relevant to the exploitation rights described in (i) or the execution thereof.
iii. The full text of any alteration or amendment to the documents described in (i) and (ii).</t>
    </r>
    <r>
      <rPr>
        <sz val="8"/>
        <color rgb="FF000000"/>
        <rFont val="Arial"/>
        <family val="2"/>
      </rPr>
      <t xml:space="preserve">
</t>
    </r>
  </si>
  <si>
    <t>See ICMM Contract Disclosure tab in this Databook.</t>
  </si>
  <si>
    <t>6. Mining Partnerships for Development (January 2010)</t>
  </si>
  <si>
    <t>1. Either individually or collectively through ICMM publicly express their willingness to work in partnership with development agencies, host governments, civil society organisations, and local communities to enhance mining and metals’ contribution to social and economic development.</t>
  </si>
  <si>
    <r>
      <rPr>
        <sz val="8"/>
        <rFont val="Arial"/>
        <family val="2"/>
      </rPr>
      <t xml:space="preserve">BHP has made public commitments to working with partnership to support social and economic development through our Human Rights Policy Statement, Indigenous Peoples Policy Statement, and the Thriving and empowered communities and </t>
    </r>
    <r>
      <rPr>
        <i/>
        <sz val="8"/>
        <rFont val="Arial"/>
        <family val="2"/>
      </rPr>
      <t>Indigenous partnerships</t>
    </r>
    <r>
      <rPr>
        <sz val="8"/>
        <rFont val="Arial"/>
        <family val="2"/>
      </rPr>
      <t xml:space="preserve"> pillars of our social value scorecard. We also actively participate in ICMM initiatives that support this goal. 
Information can be found at bhp.com on the Social performance - Local communities, Human rights, Indigenous peoples, and Social value pages.  Also refer to our Annual Report 2025 OFR 9.3 Material sustainability topics, 9</t>
    </r>
    <r>
      <rPr>
        <sz val="8"/>
        <color rgb="FF000000"/>
        <rFont val="Arial"/>
        <family val="2"/>
      </rPr>
      <t xml:space="preserve">.11 Community, and 9.12 Indigenous peoples for details on actions taken in FY2025. 
</t>
    </r>
  </si>
  <si>
    <t xml:space="preserve">2. For major investments in regions where socio-economic outcomes are highly uncertain or where there are significant opportunities to enhance such outcomes: (i) develop an understanding of the social and economic contribution of the project, including an analysis of the barriers that might weaken this contribution; and (ii) actively support or help develop partnerships or collaborations with other stakeholder groups with the aim of ensuring the project’s potential socio-economic contribution is realised.
</t>
  </si>
  <si>
    <r>
      <t xml:space="preserve">BHP commitment to conducting human rights and social performance due diligence and investments are outlined in our Human Rights Policy Statement, Indigenous Peoples Policy Statement, </t>
    </r>
    <r>
      <rPr>
        <i/>
        <sz val="8"/>
        <rFont val="Arial"/>
        <family val="2"/>
      </rPr>
      <t>Community and Indigenous Peoples Global Standard</t>
    </r>
    <r>
      <rPr>
        <sz val="8"/>
        <rFont val="Arial"/>
        <family val="2"/>
      </rPr>
      <t xml:space="preserve">, and Thriving and empowered communities pillar and </t>
    </r>
    <r>
      <rPr>
        <i/>
        <sz val="8"/>
        <rFont val="Arial"/>
        <family val="2"/>
      </rPr>
      <t>Indigenous partnerships</t>
    </r>
    <r>
      <rPr>
        <sz val="8"/>
        <rFont val="Arial"/>
        <family val="2"/>
      </rPr>
      <t xml:space="preserve"> pillarsof our social value scorecard. We also actively participate in ICMM initiatives that support this goal. 
Information can be found at bhp.com on the Social performance - Local communities, Human rights, Indigenous peoples, and Social value pages.  Also refer to our Annual Report 2025 OFR 9.3 Material sustainability topics, 9.11 Community, and 9.12 Indigenous peoples for details on actions taken in FY2025. 
</t>
    </r>
  </si>
  <si>
    <t>3. Review the relative success of their development partnerships and collaborations at suitable intervals and adapt these over time to ensure they continue to contribute to the overall goal of enhancing the social and economic contribution of mining.</t>
  </si>
  <si>
    <r>
      <t xml:space="preserve">BHP's commitment to conducting human rights and social performance due diligence and investments are outlined in our Human Rights Policy Statement, Indigenous Peoples Policy Statement, </t>
    </r>
    <r>
      <rPr>
        <i/>
        <sz val="8"/>
        <rFont val="Arial"/>
        <family val="2"/>
      </rPr>
      <t>Community and Indigenous Peoples Global Standard</t>
    </r>
    <r>
      <rPr>
        <sz val="8"/>
        <rFont val="Arial"/>
        <family val="2"/>
      </rPr>
      <t>, and Thriving and empowered communities and</t>
    </r>
    <r>
      <rPr>
        <i/>
        <sz val="8"/>
        <rFont val="Arial"/>
        <family val="2"/>
      </rPr>
      <t xml:space="preserve"> Indigenous partnerships</t>
    </r>
    <r>
      <rPr>
        <sz val="8"/>
        <rFont val="Arial"/>
        <family val="2"/>
      </rPr>
      <t xml:space="preserve"> pillars of our social value scorecard. We also actively participate in ICMM initiatives that support this goal. 
Information can be found at bhp.com on the Social performance - Local communities, Human rights, Indigenous peoples, and Social value pages.  Also refer to our Annual Report 2025 OFR 9.3 Material sustainability topics, 9.11 Community, and 9.12 Indigenous peoples for details on actions taken in FY2025. 
</t>
    </r>
  </si>
  <si>
    <t>4. Provide an overview of their work on such partnerships, as appropriate, in their annual external reporting and communications.</t>
  </si>
  <si>
    <r>
      <t xml:space="preserve">BHP's commitment to conducting human rights and social performance due diligence and investments are outlined in our Human Rights Policy Statement, Indigenous Peoples Policy Statement, </t>
    </r>
    <r>
      <rPr>
        <i/>
        <sz val="8"/>
        <rFont val="Arial"/>
        <family val="2"/>
      </rPr>
      <t>Community and Indigenous Peoples Global Standard</t>
    </r>
    <r>
      <rPr>
        <sz val="8"/>
        <rFont val="Arial"/>
        <family val="2"/>
      </rPr>
      <t xml:space="preserve">, and Thriving and empowered communities and </t>
    </r>
    <r>
      <rPr>
        <i/>
        <sz val="8"/>
        <rFont val="Arial"/>
        <family val="2"/>
      </rPr>
      <t xml:space="preserve">Indigenous partnerships </t>
    </r>
    <r>
      <rPr>
        <sz val="8"/>
        <rFont val="Arial"/>
        <family val="2"/>
      </rPr>
      <t xml:space="preserve">pillars of our social value scorecard. We also actively participate in ICMM initiatives that support this goal. 
Information can be found at bhp.com on the Social performance - Local communities, Human rights, Indigenous peoples, and Social value pages. Also refer to our Annual Report 2025 OFR 9.3 Material sustainability topics, 9.11 Community, and 9.12 Indigenous peoples for details on actions taken in FY2025. 
</t>
    </r>
  </si>
  <si>
    <t>7. Tailings Governance (December 2016)</t>
  </si>
  <si>
    <t xml:space="preserve">1. Accountability, responsibility and competency: Accountabilities, responsibilities and associated competencies are defined to support appropriate identification and management of TSF risks.
• Accountability for the overall governance of TSFs resides with the owners and operators.
• Organisational structures and roles are established to support management of TSF risks and governance accountability.
• Communication processes are maintained to ensure that personnel understand their responsibilities. Training is conducted to maintain currency of knowledge and skills.
• Role competency and experience requirements are defined for critical roles within the established organisational structures.
</t>
  </si>
  <si>
    <t>Information can be found at bhp.com on Tailings storage facilities – Tailings storage facilities governance and risk management; BHP Tailings Storage Facility Policy Statement.</t>
  </si>
  <si>
    <t xml:space="preserve">2. Planning and resourcing: The financial and human resources needed to support continued TSF management and governance are maintained throughout a facility’s life cycle.
• TSF operating and capital costs, and human resource needs, are included in relevant business planning processes.
• Resources necessary to implement and maintain activities within this governance framework are provided.
</t>
  </si>
  <si>
    <t>Information can be found at bhp.com – Tailings Storage Facility Policy Statement.</t>
  </si>
  <si>
    <t xml:space="preserve">3. Risk management: Risk management associated with TSFs includes risk identification, an appropriate control regime and the verification of control performance.
• Risk controls and their associated verification activities are identified based on failure modes and their associated consequences, and evaluated on a TSF-specific basis considering all phases of the TSF life cycle.
• Suitably qualified and experienced experts are involved in TSF risk identification and analysis, as well as in the development and review of effectiveness of the associated controls.
• Performance criteria are established for risk controls and their associated monitoring, internal reporting and verification activities.
</t>
  </si>
  <si>
    <t>Annual Report 2025 OFR 7 How we manage risk.
Information can be found at bhp.com in our GISTM Public Disclosure.
Information can also be found at bhp.com on Tailings storage facilities – Tailings storage facilities governance and risk management; BHP Tailings Storage Facility Policy Statement.</t>
  </si>
  <si>
    <t>4. Change management: Risks associated with potential changes are assessed, controlled and communicated to avoid inadvertently compromising TSF integrity.
• Processes are applied that involve the identification, assessment, control and communication of risks to TSF integrity arising from both internally driven and externally driven change, to avoid introducing uncertain, unacceptable, and/or unmanaged risks.
• Documents and records that support TSF planning, design, construction, operation, surveillance, management and governance are maintained and kept suitably current and accessible.</t>
  </si>
  <si>
    <t>Annual Report 2025 OFR 7 How we manage risk.
Information can be found at bhp.com in our GISTM Public Disclosure.
Information can also be found at bhp.com on Tailings storage facilities; Tailings storage facilities – Tailings storage facility governance and risk management.</t>
  </si>
  <si>
    <t xml:space="preserve">5. Emergency preparedness and response: Processes are in place to recognize and respond to impending failure of TSFs and mitigate the potential impacts arising from a potentially catastrophic failure.
• Action thresholds and their corresponding response to early warning signs of potential catastrophic failure are established.
• Emergency preparedness and response plans are established commensurate with potential failure consequences. Such plans specify roles, responsibilities and communication procedures.
• Emergency preparedness and response plans are periodically tested.
</t>
  </si>
  <si>
    <t>Information can be found at bhp.com on Tailings Storage Facilities – Tailings storage facilities governance and risk management; and BHP Tailings Storage Facility Policy Statement.
Information can also be found at bhp.com in our GISTM Public Disclosure.</t>
  </si>
  <si>
    <t xml:space="preserve">6. Review and assurance: Internal and external review and assurance processes are in place so that controls for TSF risks can be comprehensively assessed and continually improved.
• Internal performance monitoring and inspections and internal and external reviews and assurance are conducted commensurate with consequences of TSF failure to evaluate and to continually improve the effectiveness of risk controls.
• Outcomes and actions arising from TSF review and assurance processes are recorded, reviewed, closed-out and communicated.
• Performance of risk management programs for TSFs is reported to executive management on a regular basis.
</t>
  </si>
  <si>
    <t>Information can be found at bhp.com on Tailings Storage Facilities; and Tailings Storage Facilities – Tailings storage facilities governance and risk management. 
Information can also be found at bhp.com in our GISTM Public Disclosure.</t>
  </si>
  <si>
    <t>8. Water Stewardship (January 2017)</t>
  </si>
  <si>
    <t xml:space="preserve">1. Apply strong and transparent corporate water governance:
• Publicly disclose the company’s approach to water stewardship.
• Allocate clear responsibilities and accountabilities for water – from board and corporate to site levels.
• Integrate water considerations in business planning – including company strategy, life of asset and investment planning.
• Publicly report company water performance, material risks, opportunities and management response using consistent industry metrics and recognised approaches.
</t>
  </si>
  <si>
    <r>
      <t xml:space="preserve">Information can be found at bhp.com on Water; Water Stewardship Position Statement; and </t>
    </r>
    <r>
      <rPr>
        <i/>
        <sz val="8"/>
        <rFont val="Arial"/>
        <family val="2"/>
      </rPr>
      <t>Environment Global Standard.</t>
    </r>
  </si>
  <si>
    <t>2. Manage water at operations effectively:
• Maintain a water balance and understand how it relates to the cumulative impact of other users.
• Set context-relevant water targets or objectives for sites with material water-related risks.
• Proactively manage water quantity and quality to reduce potential socio-environmental impacts and realise opportunities.
• Ensure all employees have access to clean drinking water, gender-appropriate sanitation facilities and hygiene at their workplace.</t>
  </si>
  <si>
    <r>
      <rPr>
        <sz val="8"/>
        <color rgb="FF000000"/>
        <rFont val="Arial"/>
        <family val="2"/>
      </rPr>
      <t xml:space="preserve">We are committed to ensuring all sanitation and hygiene facilities are appropriate for our workforce, including with respect to gender.
Information can be found at bhp.com on Water and </t>
    </r>
    <r>
      <rPr>
        <i/>
        <sz val="8"/>
        <color rgb="FF000000"/>
        <rFont val="Arial"/>
        <family val="2"/>
      </rPr>
      <t>Environment Global Standard.</t>
    </r>
  </si>
  <si>
    <t xml:space="preserve">3. Collaborate to achieve responsible and sustainable water use:
• Identify, evaluate, and respond to catchment-level water-related risks and opportunities.
• Identify and engage proactively and inclusively with stakeholders that may influence or be affected by a site’s water use and discharge.
• Actively engage on external water governance issues, with governments, local authorities and other stakeholders, to support predictable, consistent and effective regulation that underpins integrated water resource management.
• Support water stewardship initiatives that promote better water use, effective catchment management and contribute to improved water security and sanitation.
• Actively engage on external water governance issues, with governments, local authorities and other stakeholders, to support predictable, consistent and effective regulation that underpins integrated water resource management.
• Support water stewardship initiatives that promote better water use, effective catchment management and contribute to improved water security and sanitation.
</t>
  </si>
  <si>
    <r>
      <rPr>
        <sz val="8"/>
        <color rgb="FF000000"/>
        <rFont val="Arial"/>
        <family val="2"/>
      </rPr>
      <t xml:space="preserve">Information can be found at bhp.com on Water; Our Water Stewardship Position Statement; and </t>
    </r>
    <r>
      <rPr>
        <i/>
        <sz val="8"/>
        <color rgb="FF000000"/>
        <rFont val="Arial"/>
        <family val="2"/>
      </rPr>
      <t>Environment Global Standard.</t>
    </r>
  </si>
  <si>
    <t>9. Diversity, Equity and Inclusion (June 2023)</t>
  </si>
  <si>
    <t>Accelerate Action: In addition to our existing individual and collective actions, we will develop a roadmap for diversity, equity and inclusion that accelerates efforts to eliminate harmful behaviours from our workplaces and communities. The roadmap will outline the proximity and direction of our ambition, setting out key milestones to achieving our goals (see below). It will support the development and execution of actions that will contribute to positive social change. The roadmap will include the development of tools and resources and expand the scope of our already strong physical health and safety practices to address psychological wellbeing.</t>
  </si>
  <si>
    <t>Set Goals: We will set company goals, relevant to our operating contexts, to eliminate all forms of harassment and discriminatory behaviours, and improve diversity, equity and inclusion. Further, we will agree on a collective goal or goals aimed at creating workplaces and communities that better reflect the aspirations of society for diversity and inclusion. Recognising the many contextual and operating differences of our membership, these goals will focus on the systematic barriers to diversity, equity and inclusion that exist across the mining and metals industry. They will help drive and demonstrate progress.
Further, we commit to revising the goals as they are met in order to not only to sustain, but to drive ongoing progress</t>
  </si>
  <si>
    <r>
      <t xml:space="preserve">See Inclusion and Diversity Position Statement and </t>
    </r>
    <r>
      <rPr>
        <i/>
        <sz val="8"/>
        <rFont val="Arial"/>
        <family val="2"/>
      </rPr>
      <t>Safe, inclusive and future-ready workforce</t>
    </r>
    <r>
      <rPr>
        <sz val="8"/>
        <rFont val="Arial"/>
        <family val="2"/>
      </rPr>
      <t xml:space="preserve"> pillar of our social value framework on bhp.com.</t>
    </r>
  </si>
  <si>
    <t>Increase Transparency: We will disclose our aggregated performance against our goals, such that it contributes to an appropriate depiction of mining’s impact, in accordance with the ICMM Social and Economic Reporting Framework, disaggregating data by gender and ethnicity where possible. In doing so, we will identify and report on areas in which we are not sufficiently progressing and ensure there is continued focus on them until we fulfil our commitment. This includes embedding objectives for diversity, equity, and inclusion into employee engagement, stakeholder consultation, reporting frameworks, and monitoring and evaluating our progress.</t>
  </si>
  <si>
    <r>
      <t xml:space="preserve">See Annual Report 2025 OFR 9.4 2030 goals and social value scorecard; 9.5 People - Achieving excellence by unlocking inclusion and our Inclusion Diversity Position Statement and </t>
    </r>
    <r>
      <rPr>
        <i/>
        <sz val="8"/>
        <rFont val="Arial"/>
        <family val="2"/>
      </rPr>
      <t>Safe, inclusive and future-ready workforce</t>
    </r>
    <r>
      <rPr>
        <sz val="8"/>
        <rFont val="Arial"/>
        <family val="2"/>
      </rPr>
      <t xml:space="preserve"> pillar of our social value framework on bhp.com.</t>
    </r>
  </si>
  <si>
    <t>Collaborate for Greater Effect: We will seek the participation of people from underrepresented groups in the design of the actions set out above, as well as engaging majority groups as advocates. By working together as members and with industry associations, governments, communities, investors and others we will help find solutions to these pervasive challenges and contribute to broader industry and social cultural change.</t>
  </si>
  <si>
    <t>Achieved collectively through ICMM membership. See also Sustainability approach - Engagement on bhp.com.</t>
  </si>
  <si>
    <t>Mineral Development Contract Disclosure</t>
  </si>
  <si>
    <t>ICMM member commitments in the 'Transparency of Mineral Revenues Position Statement' includes a requirement to:</t>
  </si>
  <si>
    <t xml:space="preserve">Disclose all mineral development contracts granted or entered into from 1 January 2021 that they have signed with host governments, </t>
  </si>
  <si>
    <t>where such disclosure is not prohibited by law or regulation.</t>
  </si>
  <si>
    <t>Members are encouraged to include contracts from before 2021.</t>
  </si>
  <si>
    <t>Region</t>
  </si>
  <si>
    <t>Asset</t>
  </si>
  <si>
    <t>BHP Operation/Project</t>
  </si>
  <si>
    <t>Contract details</t>
  </si>
  <si>
    <t>Type</t>
  </si>
  <si>
    <t>Host government</t>
  </si>
  <si>
    <t>Contract term</t>
  </si>
  <si>
    <t>Minerals Australia</t>
  </si>
  <si>
    <t>Copper South Australia</t>
  </si>
  <si>
    <t>Olympic Dam</t>
  </si>
  <si>
    <t>Roxby Downs (Indenture Ratification) Act 1982</t>
  </si>
  <si>
    <t>Operation</t>
  </si>
  <si>
    <t>State of South Australia</t>
  </si>
  <si>
    <t>Life of Project</t>
  </si>
  <si>
    <t>Nickel West</t>
  </si>
  <si>
    <t>Leinster</t>
  </si>
  <si>
    <t>Nickel (Agnew) Agreement Act 1974</t>
  </si>
  <si>
    <t>State of Western Australia</t>
  </si>
  <si>
    <t>Western Australia Iron Ore</t>
  </si>
  <si>
    <t>Area C</t>
  </si>
  <si>
    <t>Iron Ore (Mount Goldsworthy) Agreement Act 1964</t>
  </si>
  <si>
    <t>Eastern Ridge</t>
  </si>
  <si>
    <t>Iron Ore (Mount Newman) Agreement Act 1964</t>
  </si>
  <si>
    <t>Jimblebar</t>
  </si>
  <si>
    <t>Iron Ore (McCamey's Monster) Agreement Authorisation Act 1972</t>
  </si>
  <si>
    <t>Whaleback</t>
  </si>
  <si>
    <t>Yandi</t>
  </si>
  <si>
    <t>Iron Ore (Marillana Creek) Agreement Act 1991</t>
  </si>
  <si>
    <r>
      <rPr>
        <b/>
        <sz val="14"/>
        <color rgb="FF000000"/>
        <rFont val="Arial"/>
      </rPr>
      <t>Mining Standards compliance and progress</t>
    </r>
    <r>
      <rPr>
        <b/>
        <vertAlign val="superscript"/>
        <sz val="14"/>
        <color rgb="FF000000"/>
        <rFont val="Arial"/>
      </rPr>
      <t>1</t>
    </r>
  </si>
  <si>
    <t>In FY2025, we continued our commitment to a number of responsible production and sourcing standards, which require self-assessment and third-party verification of management systems and performance at an asset, operation or facility level. These standards, such as the International Council on Mining and Metals (ICMM) Performance Expectations, Towards Sustainable Mining and The Copper Mark Criteria Guide, require disclosure of our performance against detailed requirements across a broad range of sustainability topics.</t>
  </si>
  <si>
    <r>
      <t>Status</t>
    </r>
    <r>
      <rPr>
        <b/>
        <vertAlign val="superscript"/>
        <sz val="10"/>
        <color theme="1"/>
        <rFont val="Arial"/>
        <family val="2"/>
      </rPr>
      <t>2</t>
    </r>
  </si>
  <si>
    <t>Operation(s)</t>
  </si>
  <si>
    <t>LME Brand</t>
  </si>
  <si>
    <t>Country</t>
  </si>
  <si>
    <r>
      <t>Copper Mark</t>
    </r>
    <r>
      <rPr>
        <b/>
        <vertAlign val="superscript"/>
        <sz val="10"/>
        <color theme="1"/>
        <rFont val="Arial"/>
        <family val="2"/>
      </rPr>
      <t>3</t>
    </r>
  </si>
  <si>
    <r>
      <rPr>
        <b/>
        <sz val="10"/>
        <color rgb="FF000000"/>
        <rFont val="Arial"/>
        <family val="2"/>
      </rPr>
      <t>ICMM</t>
    </r>
    <r>
      <rPr>
        <b/>
        <vertAlign val="superscript"/>
        <sz val="10"/>
        <color rgb="FF000000"/>
        <rFont val="Arial"/>
        <family val="2"/>
      </rPr>
      <t>4</t>
    </r>
  </si>
  <si>
    <r>
      <t>TSM</t>
    </r>
    <r>
      <rPr>
        <b/>
        <vertAlign val="superscript"/>
        <sz val="10"/>
        <color theme="1"/>
        <rFont val="Arial"/>
        <family val="2"/>
      </rPr>
      <t>5,6</t>
    </r>
  </si>
  <si>
    <r>
      <t>LME</t>
    </r>
    <r>
      <rPr>
        <b/>
        <vertAlign val="superscript"/>
        <sz val="10"/>
        <color theme="1"/>
        <rFont val="Arial"/>
        <family val="2"/>
      </rPr>
      <t>7</t>
    </r>
  </si>
  <si>
    <t>OLYDA</t>
  </si>
  <si>
    <t>Australia</t>
  </si>
  <si>
    <t>Accredited</t>
  </si>
  <si>
    <t>Complete</t>
  </si>
  <si>
    <t>In progress</t>
  </si>
  <si>
    <t>Carrapateena</t>
  </si>
  <si>
    <t>Planning</t>
  </si>
  <si>
    <t>Prominent Hill</t>
  </si>
  <si>
    <t>Escondida</t>
  </si>
  <si>
    <t>ESOX</t>
  </si>
  <si>
    <t>Chile</t>
  </si>
  <si>
    <r>
      <t>Jansen potash project</t>
    </r>
    <r>
      <rPr>
        <vertAlign val="superscript"/>
        <sz val="8"/>
        <color theme="1"/>
        <rFont val="Arial"/>
        <family val="2"/>
      </rPr>
      <t>8</t>
    </r>
  </si>
  <si>
    <t xml:space="preserve">Jansen Stage 1 </t>
  </si>
  <si>
    <t>Canada</t>
  </si>
  <si>
    <t>Planned</t>
  </si>
  <si>
    <t>Jansen Stage 2</t>
  </si>
  <si>
    <t>New South Wales Energy Coal</t>
  </si>
  <si>
    <t>Mt Arthur Coal</t>
  </si>
  <si>
    <t>Pampa Norte</t>
  </si>
  <si>
    <t>Spence</t>
  </si>
  <si>
    <t>SPENCE</t>
  </si>
  <si>
    <t>Queensland Coal – BMA</t>
  </si>
  <si>
    <t>Broadmeadow</t>
  </si>
  <si>
    <t>Caval Ridge</t>
  </si>
  <si>
    <t>Goonyella Riverside</t>
  </si>
  <si>
    <t>Peak Downs</t>
  </si>
  <si>
    <t>Saraji</t>
  </si>
  <si>
    <t>Mining Area C</t>
  </si>
  <si>
    <t>Newman Operations</t>
  </si>
  <si>
    <t>South Flank</t>
  </si>
  <si>
    <t>Western Australia Nickel</t>
  </si>
  <si>
    <t>Mt Keith</t>
  </si>
  <si>
    <t>BHP Nickel Briquettes</t>
  </si>
  <si>
    <t>Footnotes</t>
  </si>
  <si>
    <r>
      <t>1.</t>
    </r>
    <r>
      <rPr>
        <sz val="8"/>
        <rFont val="Arial"/>
        <family val="2"/>
      </rPr>
      <t xml:space="preserve"> For BHP operated assets. For non-operated joint ventures (NOJVs) refer to the relevant operator's website for more information. Excludes </t>
    </r>
    <r>
      <rPr>
        <strike/>
        <sz val="8"/>
        <rFont val="Arial"/>
        <family val="2"/>
      </rPr>
      <t xml:space="preserve"> </t>
    </r>
    <r>
      <rPr>
        <sz val="8"/>
        <rFont val="Arial"/>
        <family val="2"/>
      </rPr>
      <t>OZ Minerals Brazil assets</t>
    </r>
    <r>
      <rPr>
        <sz val="8"/>
        <color theme="1"/>
        <rFont val="Arial"/>
        <family val="2"/>
      </rPr>
      <t>. For the Global International Standard for Tailings Management (GISTM) refer to the Church of England tab in this Databook. Information can also be found at bhp.com in our GISTM Public Disclosure.</t>
    </r>
  </si>
  <si>
    <r>
      <rPr>
        <sz val="8"/>
        <color rgb="FF000000"/>
        <rFont val="Arial"/>
        <family val="2"/>
      </rPr>
      <t xml:space="preserve">2. Planning – </t>
    </r>
    <r>
      <rPr>
        <i/>
        <sz val="8"/>
        <color rgb="FF000000"/>
        <rFont val="Arial"/>
        <family val="2"/>
      </rPr>
      <t>The standard is being evaluated for implementation</t>
    </r>
    <r>
      <rPr>
        <sz val="8"/>
        <color rgb="FF000000"/>
        <rFont val="Arial"/>
        <family val="2"/>
      </rPr>
      <t xml:space="preserve">. Planned – </t>
    </r>
    <r>
      <rPr>
        <i/>
        <sz val="8"/>
        <color rgb="FF000000"/>
        <rFont val="Arial"/>
        <family val="2"/>
      </rPr>
      <t>The standard has been scheduled for implementation</t>
    </r>
    <r>
      <rPr>
        <sz val="8"/>
        <color rgb="FF000000"/>
        <rFont val="Arial"/>
        <family val="2"/>
      </rPr>
      <t xml:space="preserve">. In Progress – </t>
    </r>
    <r>
      <rPr>
        <i/>
        <sz val="8"/>
        <color rgb="FF000000"/>
        <rFont val="Arial"/>
        <family val="2"/>
      </rPr>
      <t>The standard is actively being implemented and progress is being tracked toward completion</t>
    </r>
    <r>
      <rPr>
        <sz val="8"/>
        <color rgb="FF000000"/>
        <rFont val="Arial"/>
        <family val="2"/>
      </rPr>
      <t xml:space="preserve">. Completed – </t>
    </r>
    <r>
      <rPr>
        <i/>
        <sz val="8"/>
        <color rgb="FF000000"/>
        <rFont val="Arial"/>
        <family val="2"/>
      </rPr>
      <t>The standard has been implemented with third party-verification undertaken</t>
    </r>
    <r>
      <rPr>
        <sz val="8"/>
        <color rgb="FF000000"/>
        <rFont val="Arial"/>
        <family val="2"/>
      </rPr>
      <t xml:space="preserve">. Accredited – </t>
    </r>
    <r>
      <rPr>
        <i/>
        <sz val="8"/>
        <color rgb="FF000000"/>
        <rFont val="Arial"/>
        <family val="2"/>
      </rPr>
      <t>The standard has been formally recognised or certified by a relevant external body.</t>
    </r>
  </si>
  <si>
    <t xml:space="preserve">3. Copper Mark assessments are conducted at the operated asset (site) level.
   </t>
  </si>
  <si>
    <t>4. International Council for Mining and Metals Performance Expectations (ICMM) assessments are conducted at the operated asset level.</t>
  </si>
  <si>
    <t>5. Toward Sustainable Mining (TSM) assessments are conducted at the facility level. For BHP this is considered equivalent to an operated asset.</t>
  </si>
  <si>
    <t>6. TSM is not due for disclosure for Australian operated assets until end of CY2025.</t>
  </si>
  <si>
    <t>7. The London Metal Exchange (LME) Responsible Sourcing Requirements apply only for LME Listed Brands and are based on the LME's Track A pathway covering the Joint Due Diligence Standard, ISO14001 and ISO45001 or equivalent.</t>
  </si>
  <si>
    <t>8. Jansen potash project is in project development phase and operating requirements do not apply for FY2025.</t>
  </si>
  <si>
    <t>Reporting on social and economic activities</t>
  </si>
  <si>
    <t>Core indicators</t>
  </si>
  <si>
    <t xml:space="preserve">Indicator type </t>
  </si>
  <si>
    <t>Definition</t>
  </si>
  <si>
    <t>BHP Response</t>
  </si>
  <si>
    <t xml:space="preserve">Reference to other reporting requirements in ICMM SERF guidance </t>
  </si>
  <si>
    <t>Financial payments</t>
  </si>
  <si>
    <t>1. Country-by-country reporting of business activities, revenues, profit and tax</t>
  </si>
  <si>
    <t>Input/Output</t>
  </si>
  <si>
    <t>Financial, economic, and tax-related information for each jurisdiction in which a member operates. See GRI for definitions.</t>
  </si>
  <si>
    <t>BHP has been publishing our Country-by-Country Reports in accordance with the requirements of GRI 207-4, available at bhp.com/about/operating-ethically/tax-transparency. The Country-by-Country Reports for FY2024 and FY2025 will be published in accordance with the requirements of GRI 207-4.</t>
  </si>
  <si>
    <t>GRI 207-4</t>
  </si>
  <si>
    <t>Employment</t>
  </si>
  <si>
    <t>2. Workforce composition</t>
  </si>
  <si>
    <t>Output</t>
  </si>
  <si>
    <t>Companies to provide information on their employees and other workers including:
—  Total direct workforce split by region
—  Proportion of permanent vs contractor workforce
—  For direct workforce only – the percentage (%) of employees per employee category, by age group, gender and other indicators of diversity (eg ethnicity), as deemed appropriate by the company and its operating context</t>
  </si>
  <si>
    <t>Details on workforce data and diversity by region and employees by category and diversity is provided in the People tab in this Databook.
Further information about the BHP workforce is provided in the Annual Report 2025 OFR 9.5 People – Inclusion and diversity. 
Details about the BHP Board are provided in the Annual Report 2025 Corporate Governance Statement 4.6 Diversity. 44 per cent of Board members are female and 56 per cent male, with all (100 per cent) of Board members over 50 years of age.</t>
  </si>
  <si>
    <t>GRI 102-8: Information on employees and other workers (2016) and GRI 405: Diversity and Equal Opportunity (2016) for 1c</t>
  </si>
  <si>
    <t>3. Pay equality (%)</t>
  </si>
  <si>
    <t>Ratio of the basic salary and remuneration for each employee category by significant locations of operation for priority areas of equality: women to men, minor to major ethnic groups, and other relevant equality areas.
This should be provided for direct employees only. It is noted that in certain jurisdictions reporting against ethnic groups may not be permitted and this will need to be specifically noted by ICMM member companies.</t>
  </si>
  <si>
    <t>Details about salary and remuneration ratios are provided in the People tab in this Databook.
See also Annual Report 2025 OFR 9.5 People – Inclusion and diversity.</t>
  </si>
  <si>
    <t>Adapted from GRI 405: Diversity and Equal Opportunity (2016)
Note that the GRI currently only covers ratio of men to women, but this broader overview of pay equality has been proposed as part of the WEF Common Metrics as published in September 2020.</t>
  </si>
  <si>
    <t>4. Wage level (%)</t>
  </si>
  <si>
    <t>Companies to provide an overview of the following ratios:
—  Ratios of standard entry level wage by gender compared to local living wage
—  Ratio of the annual total compensation of the CEO to the median of the annual total compensation of all its employees, except the CEO
This should be provided for direct employees only.</t>
  </si>
  <si>
    <t xml:space="preserve">See the People tab in this Databook.
Individuals classified as entry level are those in an operator and general support role, and have been with the organisation for less than one year.
We report the male to female ratio by average basic salary (US$) and by average total remuneration (US$) for each region. Minimum wage is determined as per local regulation for all locations except for Singapore and Switzerland, as they do not have a minimum wage mandated by their governments and therefore have been excluded from the calculation.
For the purpose of GRI 202-1, we define significant locations of operation as geographical regions in which we have a significant operational presence.
</t>
  </si>
  <si>
    <t>GRI 102-38: Annual total compensation ratio (2016) and GRI 202-1: Ratios of standard entry level wage by gender compared to local minimum wage (2016).
Note that the guidance proposes to assess the ratio against living wage where this information is available.
Note that the GRI Standard currently only covers 3b, but this broader overview of pay equality has been proposed as part of the WEF Common Metrics and as adapted from Dodd Frank Act, US SEC Regulations.</t>
  </si>
  <si>
    <t>Workforce Development</t>
  </si>
  <si>
    <t>5. Training provided (compound)</t>
  </si>
  <si>
    <t>Companies to provide an overview of the training provided to their direct employees, including:
—  Average hours of training per person that the organisation’s employees have undertaken during the reporting period, by gender and employee category (total number of hours of training provided to employees divided by the number of employees)
—  Average training and development expenditure per full time employee (total cost of training provided to employees divided by the number of employees)
—  % of employees that received training (split per category and where relevant equality categories as per the employment indicators including gender and ethnicity)</t>
  </si>
  <si>
    <t>See the People tab in this Databook for employee average training hours for people leaders and non-people leaders.
See the Ethics and business conduct tab in this Databook for anti-corruption training by region and employee category.</t>
  </si>
  <si>
    <t>GRI 404-1: Training and Education (2016)
Note that the GRI Standard currently only covers 4a, but this broader overview of training provided has been proposed as part of the WEF Common Metrics as relating to a measure of ‘Skills for the future’ and is aligned to SASB HC 101-15.</t>
  </si>
  <si>
    <t>Procurement</t>
  </si>
  <si>
    <t>6. Local procurement (%)</t>
  </si>
  <si>
    <t>% of the procurement budget used for significant locations of operation that is spent on suppliers local to that operation (such as percentage of products and services purchased locally) (disaggregated per gender and ethnicity).</t>
  </si>
  <si>
    <t>For the purpose of GRI 204-1, we define local spend as spend within the communities where we have operated assets.
For the purpose of GRI 204-1, we define significant locations of operation as geographical regions where we have a significant operational presence.
See Economic Contribution Report 2025; FY2025 Annual Report OFR 9.12 Indigenous peoples for Indigenous procurement data.
Further Information can be found at bhp.com on Social performance - Local communities.</t>
  </si>
  <si>
    <t>GRI 204-1: Proportion of spending on local suppliers – 2016.</t>
  </si>
  <si>
    <t xml:space="preserve">Education and Skills </t>
  </si>
  <si>
    <t>7. Education and Skills support provided</t>
  </si>
  <si>
    <t>Companies to provide details on the range of education and skills programmes that they deploy outside of their workforce, including:
—  Number of education and skills programmes supported with a proposed initial classification to cover support for early childhood development (ECD), bursaries and scholarships provided across all education levels, provision of primary/secondary/ tertiary education support (including after school programmes or online support) and adult learning programmes
—  Total investment on education and skills programme(s) (outside of workforce) split by programme area
—  Total number of beneficiaries of education and skills programmes (disaggregated per gender and ethnicity)</t>
  </si>
  <si>
    <r>
      <rPr>
        <sz val="8"/>
        <color rgb="FF000000"/>
        <rFont val="Arial"/>
      </rPr>
      <t xml:space="preserve">Information about the number of education and skills programs delivered outside of BHP’s workforce is published at bhp.com on the Social Investment page (https://www.bhp.com/sustainability/approach/social-investment).
The total number of program participants (with subset data for women and girls, and Indigenous peoples), can also be found at bhp.com on the Social Investment page (https://www.bhp.com/sustainability/approach/social-investment). See also Social Value page.
The total investment in education and skills programs delivered to people outside of the BHP workforce during FY2025 totalled US$13.9 million and was split by Social Value </t>
    </r>
    <r>
      <rPr>
        <strike/>
        <sz val="8"/>
        <color rgb="FF000000"/>
        <rFont val="Arial"/>
      </rPr>
      <t>f</t>
    </r>
    <r>
      <rPr>
        <sz val="8"/>
        <color rgb="FF000000"/>
        <rFont val="Arial"/>
      </rPr>
      <t>ocus area as follows:
— 33% in the Thriving, empowered communities pillar focus area ‘Early Childhood Education, training and Employment’
— 43% in the Safe, inclusive and future-ready workforce pillar focus area ‘Career pathways (community)’
— 24% in the Safe, inclusive and future-ready workforce pillar focus area ‘Future of work and capability.’</t>
    </r>
  </si>
  <si>
    <t>The SERF acknowledges that there are no equivalent identified indicators within GRI. BHP has followed the proposed SERF definition in interpreting the reporting requirement.</t>
  </si>
  <si>
    <t>Capacity and Institutions</t>
  </si>
  <si>
    <t>8. Capacity and institution support provided</t>
  </si>
  <si>
    <t>Companies to provide details on the range of capacity and institution programmes that they support, including:
—  Number of capacity and institution programmes supported with a proposed initial classification to cover training programmes specifically focused on local government/ community leadership development, funding for civic organisations and where relevant other programmes such as staff secondments or leadership development programmes external to workforce (programmes reported under this core indicator should be distinct to the programmes reported in relation to education and skills to avoid duplication of reporting)
—  Total investment on capacity and institution programmes split by programme area
—  Total number of beneficiaries of capacity and institution programmes (disaggregated per gender and ethnicity)</t>
  </si>
  <si>
    <r>
      <t>Information about the number of capacity and institution programs supported is pub</t>
    </r>
    <r>
      <rPr>
        <sz val="8"/>
        <rFont val="Arial"/>
        <family val="2"/>
      </rPr>
      <t>lished at bhp.com on the Social Investment page (https://www.bhp.com/sustainability/approach/social-investment). See also Social Value page.</t>
    </r>
    <r>
      <rPr>
        <sz val="8"/>
        <color rgb="FF000000"/>
        <rFont val="Arial"/>
        <family val="2"/>
      </rPr>
      <t xml:space="preserve">
</t>
    </r>
    <r>
      <rPr>
        <sz val="8"/>
        <rFont val="Arial"/>
        <family val="2"/>
      </rPr>
      <t xml:space="preserve">
The total number of program participants (with subset data for women and girls, and Indigenous peoples), can also be found at bhp.com on the Social Investment page (https://www.bhp.com/sustainability/approach/social-investment).
The total investment in capacity and institution programs supported during FY25 totalled US$18.1 million and was split by Social Value focus areas as follows:
— 82% in the Thriving,empowered communities pillar focus area ‘Regional economic development and participation’
— 10% in the Indigenous partnerships pillar focus area ‘Economic Development’
— 8% in the Indigenous partnerships pillar focus area ‘Governance and self-determination’.
</t>
    </r>
    <r>
      <rPr>
        <sz val="8"/>
        <color rgb="FFFF0000"/>
        <rFont val="Arial"/>
        <family val="2"/>
      </rPr>
      <t xml:space="preserve"> </t>
    </r>
  </si>
  <si>
    <t>Climate Action 100+ Net Zero Company Benchmark (NZCB) 2.1 Disclosure Framework</t>
  </si>
  <si>
    <t>Indicators and sub-indicators</t>
  </si>
  <si>
    <t>Our approach</t>
  </si>
  <si>
    <t>Net zero GHG emissions by 2050 (or sooner) ambition</t>
  </si>
  <si>
    <r>
      <rPr>
        <b/>
        <sz val="8"/>
        <color theme="1"/>
        <rFont val="Arial"/>
        <family val="2"/>
      </rPr>
      <t xml:space="preserve">Sub-indicator 1.1 
</t>
    </r>
    <r>
      <rPr>
        <sz val="8"/>
        <color theme="1"/>
        <rFont val="Arial"/>
        <family val="2"/>
      </rPr>
      <t xml:space="preserve">The company has set an ambition to achieve net zero GHG emissions by 2050 or sooner.
</t>
    </r>
    <r>
      <rPr>
        <b/>
        <sz val="8"/>
        <color theme="1"/>
        <rFont val="Arial"/>
        <family val="2"/>
      </rPr>
      <t>Metric (a):</t>
    </r>
    <r>
      <rPr>
        <sz val="8"/>
        <color theme="1"/>
        <rFont val="Arial"/>
        <family val="2"/>
      </rPr>
      <t xml:space="preserve"> The company has made a qualitative net zero GHG emissions ambition statement that explicitly includes at least 95% of its Scope 1 and 2 emissions. 
</t>
    </r>
    <r>
      <rPr>
        <b/>
        <sz val="8"/>
        <color theme="1"/>
        <rFont val="Arial"/>
        <family val="2"/>
      </rPr>
      <t>Metric (b):</t>
    </r>
    <r>
      <rPr>
        <sz val="8"/>
        <color theme="1"/>
        <rFont val="Arial"/>
        <family val="2"/>
      </rPr>
      <t xml:space="preserve"> The company’s net zero GHG emissions ambition covers the most relevant Scope 3 GHG emissions categories for the company’s sector (where assessed).
</t>
    </r>
  </si>
  <si>
    <t xml:space="preserve">Annual Report 2025 OFR 9.8 Climate change – Operational GHG emissions reductions; Value chain GHG emissions reductions; Climate-related metrics, targets and goals. </t>
  </si>
  <si>
    <t>Long-term (2036–2050) GHG reduction target(s)</t>
  </si>
  <si>
    <r>
      <rPr>
        <b/>
        <sz val="8"/>
        <color theme="1"/>
        <rFont val="Arial"/>
        <family val="2"/>
      </rPr>
      <t xml:space="preserve">Sub-indicator 2.1 
</t>
    </r>
    <r>
      <rPr>
        <sz val="8"/>
        <color theme="1"/>
        <rFont val="Arial"/>
        <family val="2"/>
      </rPr>
      <t xml:space="preserve">The company has set a long-term target for reducing its GHG emissions in the period between 2036 and 2050.
</t>
    </r>
  </si>
  <si>
    <r>
      <rPr>
        <b/>
        <sz val="8"/>
        <color theme="1"/>
        <rFont val="Arial"/>
        <family val="2"/>
      </rPr>
      <t xml:space="preserve">Sub-indicator 2.2 
</t>
    </r>
    <r>
      <rPr>
        <sz val="8"/>
        <color theme="1"/>
        <rFont val="Arial"/>
        <family val="2"/>
      </rPr>
      <t xml:space="preserve">The company's long-term (2036 to 2050) GHG reduction target covers at least 95% of its Scope 1 and 2 emissions and the most relevant Scope 3 emissions (where applicable).
</t>
    </r>
    <r>
      <rPr>
        <b/>
        <sz val="8"/>
        <color theme="1"/>
        <rFont val="Arial"/>
        <family val="2"/>
      </rPr>
      <t xml:space="preserve">
Metric (a)</t>
    </r>
    <r>
      <rPr>
        <sz val="8"/>
        <color theme="1"/>
        <rFont val="Arial"/>
        <family val="2"/>
      </rPr>
      <t xml:space="preserve">: The company has specified that this target covers at least 95% of its total Scope 1 and 2 emissions.
</t>
    </r>
    <r>
      <rPr>
        <b/>
        <sz val="8"/>
        <color theme="1"/>
        <rFont val="Arial"/>
        <family val="2"/>
      </rPr>
      <t>Metric (b)</t>
    </r>
    <r>
      <rPr>
        <sz val="8"/>
        <color theme="1"/>
        <rFont val="Arial"/>
        <family val="2"/>
      </rPr>
      <t xml:space="preserve">: The company’s Scope 3 GHG reduction target covers at least the most relevant Scope 3 emissions categories for its sector and the company has published the methodology used to establish its Scope 3 target (where assessed).
</t>
    </r>
  </si>
  <si>
    <r>
      <rPr>
        <b/>
        <sz val="8"/>
        <color theme="1"/>
        <rFont val="Arial"/>
        <family val="2"/>
      </rPr>
      <t xml:space="preserve">Sub-indicator 2.3
</t>
    </r>
    <r>
      <rPr>
        <sz val="8"/>
        <color theme="1"/>
        <rFont val="Arial"/>
        <family val="2"/>
      </rPr>
      <t xml:space="preserve">The company’s last disclosed carbon intensity OR its short-term or medium-term targeted carbon intensity OR the company’s expected carbon intensity derived from its long-term GHG reduction target is aligned with or below the relevant sector trajectory needed to achieve the Paris Agreement goal of limiting global temperature increase to 1.5°C with low or no overshoot in 2050.
</t>
    </r>
  </si>
  <si>
    <t>CA100+ NZCB latest assessment, available at climateaction100.org/company/bhp/
Transition Pathway Initiative's (TPI) latest assessment, available at transitionpathwayinitiative.org/companies/bhp-diversified-mining</t>
  </si>
  <si>
    <t>Medium-term (2028–2035) GHG reduction target(s)</t>
  </si>
  <si>
    <r>
      <rPr>
        <b/>
        <sz val="8"/>
        <color theme="1"/>
        <rFont val="Arial"/>
        <family val="2"/>
      </rPr>
      <t xml:space="preserve">Sub-indicator 3.1 
</t>
    </r>
    <r>
      <rPr>
        <sz val="8"/>
        <color theme="1"/>
        <rFont val="Arial"/>
        <family val="2"/>
      </rPr>
      <t xml:space="preserve">The company has set a medium-term target for reducing its GHG emissions in the period between 2028 and 2035.
</t>
    </r>
  </si>
  <si>
    <r>
      <rPr>
        <b/>
        <sz val="8"/>
        <color theme="1"/>
        <rFont val="Arial"/>
        <family val="2"/>
      </rPr>
      <t xml:space="preserve">Sub-indicator 3.2 
</t>
    </r>
    <r>
      <rPr>
        <sz val="8"/>
        <color theme="1"/>
        <rFont val="Arial"/>
        <family val="2"/>
      </rPr>
      <t xml:space="preserve">The company's medium-term (2028 to 2035) GHG reduction target covers at least 95% of its Scope 1 and 2 emissions and the most relevant Scope 3 emissions (where applicable).
</t>
    </r>
    <r>
      <rPr>
        <b/>
        <sz val="8"/>
        <color theme="1"/>
        <rFont val="Arial"/>
        <family val="2"/>
      </rPr>
      <t>Metric (a)</t>
    </r>
    <r>
      <rPr>
        <sz val="8"/>
        <color theme="1"/>
        <rFont val="Arial"/>
        <family val="2"/>
      </rPr>
      <t xml:space="preserve">: The company has specified that its medium term GHG reduction target covers at least 95% of its total Scope 1 and 2 emissions.
</t>
    </r>
    <r>
      <rPr>
        <b/>
        <sz val="8"/>
        <color theme="1"/>
        <rFont val="Arial"/>
        <family val="2"/>
      </rPr>
      <t>Metric (b)</t>
    </r>
    <r>
      <rPr>
        <sz val="8"/>
        <color theme="1"/>
        <rFont val="Arial"/>
        <family val="2"/>
      </rPr>
      <t xml:space="preserve">: The company’s medium-term Scope 3 GHG reduction target covers at least the most relevant Scope 3 emissions categories for its sector and the company has published the methodology used to establish its Scope 3 target (where applicable).
</t>
    </r>
  </si>
  <si>
    <r>
      <rPr>
        <b/>
        <sz val="8"/>
        <color theme="1"/>
        <rFont val="Arial"/>
        <family val="2"/>
      </rPr>
      <t xml:space="preserve">Sub-indicator 3.3   </t>
    </r>
    <r>
      <rPr>
        <sz val="8"/>
        <color theme="1"/>
        <rFont val="Arial"/>
        <family val="2"/>
      </rPr>
      <t xml:space="preserve">                                                                    
The company’s last disclosed carbon intensity OR its short-term targeted carbon intensity target OR the company’s expected carbon intensity derived from its medium-term GHG reduction target is aligned with or below the relevant sector trajectory needed to achieve the Paris Agreement goal of limiting global temperature increase to 1.5°C with low or no overshoot in 2035. This is equivalent to IPCC’s Special Report on the 1.5° Celsius pathway P1 or the IEA’s Net Zero Emissions by 2050 Scenario.
</t>
    </r>
  </si>
  <si>
    <r>
      <rPr>
        <b/>
        <sz val="8"/>
        <color theme="1"/>
        <rFont val="Arial"/>
        <family val="2"/>
      </rPr>
      <t xml:space="preserve">Sub-indicator 3.4   </t>
    </r>
    <r>
      <rPr>
        <sz val="8"/>
        <color theme="1"/>
        <rFont val="Arial"/>
        <family val="2"/>
      </rPr>
      <t xml:space="preserve">                                                                    
If the company has only set an intensity GHG reduction target, it has converted it into corresponding projected absolute GHG emissions reductions.
</t>
    </r>
  </si>
  <si>
    <t xml:space="preserve">We have set an operational GHG emissions (Scopes 1 and 2 emissions from our operated assets) reduction medium-term target for absolute GHG emission reduction, therefore this sub-indicator is not applicable. 
For our value chain GHG emissions medium-term goal for shipping (which is an intensity GHG reduction target), we currently do not disclose this information. However, we have also set a long-term net zero target for absolute GHG emission reduction for shipping.
</t>
  </si>
  <si>
    <t>Short-term (up to 2027) GHG reduction target(s)</t>
  </si>
  <si>
    <r>
      <rPr>
        <b/>
        <sz val="8"/>
        <color theme="1"/>
        <rFont val="Arial"/>
        <family val="2"/>
      </rPr>
      <t>Sub-indicator 4.1</t>
    </r>
    <r>
      <rPr>
        <sz val="8"/>
        <color theme="1"/>
        <rFont val="Arial"/>
        <family val="2"/>
      </rPr>
      <t xml:space="preserve">                                                                       
The company has set a short-term target for reducing its GHG emissions in the period up to 2027.
</t>
    </r>
  </si>
  <si>
    <r>
      <rPr>
        <sz val="8"/>
        <color rgb="FF000000"/>
        <rFont val="Arial"/>
        <family val="2"/>
      </rPr>
      <t>As part of BHP's CEO and Executive Key Management Personnel Cash and Deferred Plan short-term incentive plan, we set a yearly Scopes 1 and 2 emissions target based on our decarbonisation pathway and our performance against our decarbonisation plan. This is intended to keep BHP on track to meet our medium-term target to reduce operational GHG emissions (Scopes 1 and 2 emissions from our operated assets) by at least 30% from FY2020 levels by FY2030. For FY2025, the Scorecard target was for reported GHG emissions to be at 9.8</t>
    </r>
    <r>
      <rPr>
        <sz val="8"/>
        <color rgb="FFFF0000"/>
        <rFont val="Arial"/>
        <family val="2"/>
      </rPr>
      <t xml:space="preserve"> </t>
    </r>
    <r>
      <rPr>
        <sz val="8"/>
        <color rgb="FF000000"/>
        <rFont val="Arial"/>
        <family val="2"/>
      </rPr>
      <t>MtCO</t>
    </r>
    <r>
      <rPr>
        <vertAlign val="subscript"/>
        <sz val="8"/>
        <color rgb="FF000000"/>
        <rFont val="Arial"/>
        <family val="2"/>
      </rPr>
      <t>2</t>
    </r>
    <r>
      <rPr>
        <sz val="8"/>
        <color rgb="FF000000"/>
        <rFont val="Arial"/>
        <family val="2"/>
      </rPr>
      <t xml:space="preserve">-e.
</t>
    </r>
    <r>
      <rPr>
        <sz val="8"/>
        <color rgb="FFFF0000"/>
        <rFont val="Arial"/>
        <family val="2"/>
      </rPr>
      <t xml:space="preserve">
</t>
    </r>
    <r>
      <rPr>
        <sz val="8"/>
        <color rgb="FF000000"/>
        <rFont val="Arial"/>
        <family val="2"/>
      </rPr>
      <t>Annual Report 2025 Remuneration Report.</t>
    </r>
    <r>
      <rPr>
        <sz val="8"/>
        <color rgb="FFFF0000"/>
        <rFont val="Arial"/>
        <family val="2"/>
      </rPr>
      <t xml:space="preserve"> </t>
    </r>
  </si>
  <si>
    <r>
      <rPr>
        <b/>
        <sz val="8"/>
        <color theme="1"/>
        <rFont val="Arial"/>
        <family val="2"/>
      </rPr>
      <t xml:space="preserve">Sub-indicator 4.2                                                                        
</t>
    </r>
    <r>
      <rPr>
        <sz val="8"/>
        <color theme="1"/>
        <rFont val="Arial"/>
        <family val="2"/>
      </rPr>
      <t xml:space="preserve">The company’s short-term (up to 2026) GHG reduction target covers at least 95% of its Scope 1 and 2 emissions and the most relevant Scope 3 emissions (where applicable).
</t>
    </r>
    <r>
      <rPr>
        <b/>
        <sz val="8"/>
        <color theme="1"/>
        <rFont val="Arial"/>
        <family val="2"/>
      </rPr>
      <t xml:space="preserve">Metric (a): </t>
    </r>
    <r>
      <rPr>
        <sz val="8"/>
        <color theme="1"/>
        <rFont val="Arial"/>
        <family val="2"/>
      </rPr>
      <t xml:space="preserve">The company has specified that its short-term GHG reduction target covers at least 95% of its total Scope 1 and 2 emissions.
</t>
    </r>
    <r>
      <rPr>
        <b/>
        <sz val="8"/>
        <color theme="1"/>
        <rFont val="Arial"/>
        <family val="2"/>
      </rPr>
      <t>Metric (b):</t>
    </r>
    <r>
      <rPr>
        <sz val="8"/>
        <color theme="1"/>
        <rFont val="Arial"/>
        <family val="2"/>
      </rPr>
      <t xml:space="preserve"> The company’s short-term Scope 3 GHG reduction target covers at least the most relevant Scope 3 emissions categories for its sector and the company has published the methodology used to establish its Scope 3 target (where applicable).
</t>
    </r>
  </si>
  <si>
    <r>
      <rPr>
        <sz val="8"/>
        <color rgb="FF000000"/>
        <rFont val="Arial"/>
        <family val="2"/>
      </rPr>
      <t>As part of BHP's CEO and Executive Key Management Personnel Cash and Deferred Plan short-term incentive plan, we set a yearly Scopes 1 and 2 emissions target based on our decarbonisation pathway and our performance against our decarbonisation plan. This is intended to keep BHP on track to meet our medium-term target to reduce operational GHG emissions (Scopes 1 and 2 emissions from our operated assets) by at least 30% from FY2020 levels by FY2030. For FY2025, the Scorecard target was for reported GHG emissions to be at 9.8</t>
    </r>
    <r>
      <rPr>
        <sz val="8"/>
        <color rgb="FFFF0000"/>
        <rFont val="Arial"/>
        <family val="2"/>
      </rPr>
      <t xml:space="preserve"> </t>
    </r>
    <r>
      <rPr>
        <sz val="8"/>
        <color rgb="FF000000"/>
        <rFont val="Arial"/>
        <family val="2"/>
      </rPr>
      <t>MtCO</t>
    </r>
    <r>
      <rPr>
        <vertAlign val="subscript"/>
        <sz val="8"/>
        <color rgb="FF000000"/>
        <rFont val="Arial"/>
        <family val="2"/>
      </rPr>
      <t>2</t>
    </r>
    <r>
      <rPr>
        <sz val="8"/>
        <color rgb="FF000000"/>
        <rFont val="Arial"/>
        <family val="2"/>
      </rPr>
      <t xml:space="preserve">-e.
</t>
    </r>
    <r>
      <rPr>
        <sz val="8"/>
        <color rgb="FFFF0000"/>
        <rFont val="Arial"/>
        <family val="2"/>
      </rPr>
      <t xml:space="preserve">
</t>
    </r>
    <r>
      <rPr>
        <sz val="8"/>
        <color rgb="FF000000"/>
        <rFont val="Arial"/>
        <family val="2"/>
      </rPr>
      <t xml:space="preserve">Annual Report 2025 Remuneration Report. </t>
    </r>
  </si>
  <si>
    <r>
      <rPr>
        <b/>
        <sz val="8"/>
        <color theme="1"/>
        <rFont val="Arial"/>
        <family val="2"/>
      </rPr>
      <t xml:space="preserve">Sub-indicator 4.3                                                                        
</t>
    </r>
    <r>
      <rPr>
        <sz val="8"/>
        <color theme="1"/>
        <rFont val="Arial"/>
        <family val="2"/>
      </rPr>
      <t xml:space="preserve">The company’s last disclosed carbon intensity OR the company’s expected carbon intensity derived from its short-term GHG reduction target is aligned with or below the trajectory for its respective sector to achieve the Paris Agreement goal of limiting global temperature increase to 1.5°C with low or no overshoot in 2027. This is equivalent to IPCC’s Special Report on the 1.5° Celsius pathway P1 or the IEA’s Net Zero Emissions by 2050 Scenario.
</t>
    </r>
  </si>
  <si>
    <t>Decarbonisation strategy</t>
  </si>
  <si>
    <r>
      <rPr>
        <b/>
        <sz val="8"/>
        <color theme="1"/>
        <rFont val="Arial"/>
        <family val="2"/>
      </rPr>
      <t>Sub-indicator 5.1</t>
    </r>
    <r>
      <rPr>
        <sz val="8"/>
        <color theme="1"/>
        <rFont val="Arial"/>
        <family val="2"/>
      </rPr>
      <t xml:space="preserve"> 
The company has a decarbonisation strategy that explains how it intends to meet its long- and medium-term GHG reduction targets.
</t>
    </r>
    <r>
      <rPr>
        <b/>
        <sz val="8"/>
        <color theme="1"/>
        <rFont val="Arial"/>
        <family val="2"/>
      </rPr>
      <t xml:space="preserve">Metric (a): </t>
    </r>
    <r>
      <rPr>
        <sz val="8"/>
        <color theme="1"/>
        <rFont val="Arial"/>
        <family val="2"/>
      </rPr>
      <t xml:space="preserve">The company identifies the set of actions it intends to take to achieve its GHG reduction targets over the targeted timeframes. These actions clearly refer to the main sources of the company’s GHG emissions, including Scope 3 emissions (where assessed).
</t>
    </r>
    <r>
      <rPr>
        <b/>
        <sz val="8"/>
        <color theme="1"/>
        <rFont val="Arial"/>
        <family val="2"/>
      </rPr>
      <t>Metric (b):</t>
    </r>
    <r>
      <rPr>
        <sz val="8"/>
        <color theme="1"/>
        <rFont val="Arial"/>
        <family val="2"/>
      </rPr>
      <t xml:space="preserve"> The company quantifies the contribution of individual decarbonisation levers to achieving its medium- and long-term GHG reduction targets, including Scope 3 GHG reduction targets where applicable (e.g. changing technology or product mix, supply chain measures).
</t>
    </r>
    <r>
      <rPr>
        <b/>
        <sz val="8"/>
        <color theme="1"/>
        <rFont val="Arial"/>
        <family val="2"/>
      </rPr>
      <t xml:space="preserve">Metric (c): </t>
    </r>
    <r>
      <rPr>
        <sz val="8"/>
        <color theme="1"/>
        <rFont val="Arial"/>
        <family val="2"/>
      </rPr>
      <t xml:space="preserve">If the company chooses to employ offsetting and negative emissions technologies to meet its medium- and long-term GHG reduction targets, it discloses the quantity of offsets, type of offsets, offset certification and the negative emissions technologies it is planning to use.
</t>
    </r>
    <r>
      <rPr>
        <b/>
        <sz val="8"/>
        <color theme="1"/>
        <rFont val="Arial"/>
        <family val="2"/>
      </rPr>
      <t xml:space="preserve">Metric (d): </t>
    </r>
    <r>
      <rPr>
        <sz val="8"/>
        <color theme="1"/>
        <rFont val="Arial"/>
        <family val="2"/>
      </rPr>
      <t xml:space="preserve">The company discloses the abatement measures it intends to use that are technologically feasible under current economic conditions and quantifies the contribution of these measures to achieving its medium- and long-term GHG reduction targets.
</t>
    </r>
  </si>
  <si>
    <r>
      <t>Annual Report 2025 OFR 9.8 Cli</t>
    </r>
    <r>
      <rPr>
        <sz val="8"/>
        <rFont val="Arial"/>
        <family val="2"/>
      </rPr>
      <t xml:space="preserve">mate change – Navigating our disclosures; </t>
    </r>
    <r>
      <rPr>
        <sz val="8"/>
        <color theme="1"/>
        <rFont val="Arial"/>
        <family val="2"/>
      </rPr>
      <t>Operational GHG emissions reductions; Value chain GHG emissions reductions; Climate-related metrics, targets and goals. 
Carbon credits and offsetting, available at bhp.com/climate.</t>
    </r>
  </si>
  <si>
    <r>
      <rPr>
        <b/>
        <sz val="8"/>
        <color theme="1"/>
        <rFont val="Arial"/>
        <family val="2"/>
      </rPr>
      <t>Sub-indicator 5.2</t>
    </r>
    <r>
      <rPr>
        <sz val="8"/>
        <color theme="1"/>
        <rFont val="Arial"/>
        <family val="2"/>
      </rPr>
      <t xml:space="preserve"> 
The company’s decarbonisation strategy specifies the role of climate solutions (i.e. technologies and products that will enable the economy to decarbonise).
</t>
    </r>
    <r>
      <rPr>
        <b/>
        <sz val="8"/>
        <color theme="1"/>
        <rFont val="Arial"/>
        <family val="2"/>
      </rPr>
      <t>Metric (a)</t>
    </r>
    <r>
      <rPr>
        <sz val="8"/>
        <color theme="1"/>
        <rFont val="Arial"/>
        <family val="2"/>
      </rPr>
      <t xml:space="preserve">: The company discloses the revenue OR production it already generates from climate solutions and discloses its share in overall sales.
</t>
    </r>
    <r>
      <rPr>
        <b/>
        <sz val="8"/>
        <color theme="1"/>
        <rFont val="Arial"/>
        <family val="2"/>
      </rPr>
      <t>Metric (b):</t>
    </r>
    <r>
      <rPr>
        <sz val="8"/>
        <color theme="1"/>
        <rFont val="Arial"/>
        <family val="2"/>
      </rPr>
      <t xml:space="preserve"> The company has set a target to increase revenue OR production from climate solutions in its overall sales.
</t>
    </r>
  </si>
  <si>
    <t>See The role of our commodities in the transition in Additional climate-related data tab in this Databook.</t>
  </si>
  <si>
    <t>Capital allocation</t>
  </si>
  <si>
    <r>
      <rPr>
        <b/>
        <sz val="8"/>
        <color theme="1"/>
        <rFont val="Arial"/>
        <family val="2"/>
      </rPr>
      <t xml:space="preserve">Sub-indicator 6.1    </t>
    </r>
    <r>
      <rPr>
        <sz val="8"/>
        <color theme="1"/>
        <rFont val="Arial"/>
        <family val="2"/>
      </rPr>
      <t xml:space="preserve">                                                                    
The company is working to decarbonise its capital expenditures.
</t>
    </r>
    <r>
      <rPr>
        <b/>
        <sz val="8"/>
        <color theme="1"/>
        <rFont val="Arial"/>
        <family val="2"/>
      </rPr>
      <t>Metric (a):</t>
    </r>
    <r>
      <rPr>
        <sz val="8"/>
        <color theme="1"/>
        <rFont val="Arial"/>
        <family val="2"/>
      </rPr>
      <t xml:space="preserve"> The company explicitly states that it has phased out or is planning to phase out capital expenditure in new unabated carbon intensive assets or products by a specified year.
</t>
    </r>
    <r>
      <rPr>
        <b/>
        <sz val="8"/>
        <color theme="1"/>
        <rFont val="Arial"/>
        <family val="2"/>
      </rPr>
      <t>Metric (b):</t>
    </r>
    <r>
      <rPr>
        <sz val="8"/>
        <color theme="1"/>
        <rFont val="Arial"/>
        <family val="2"/>
      </rPr>
      <t xml:space="preserve"> The company discloses the stated value of its capital expenditure that is going towards unabated carbon-intensive assets or products.
</t>
    </r>
  </si>
  <si>
    <t>See The role of our commodities in the transition in  Additional climate-related data tab in this Databook.
Annual Report 2025 Financial Statements – note 16 'Climate change'.</t>
  </si>
  <si>
    <r>
      <rPr>
        <b/>
        <sz val="8"/>
        <color theme="1"/>
        <rFont val="Arial"/>
        <family val="2"/>
      </rPr>
      <t xml:space="preserve">Sub-indicator 6.2     </t>
    </r>
    <r>
      <rPr>
        <sz val="8"/>
        <color theme="1"/>
        <rFont val="Arial"/>
        <family val="2"/>
      </rPr>
      <t xml:space="preserve">                                                                    
The company explains how it intends to invest in climate solutions (i.e., technologies and products that will enable the economy to decarbonise).
</t>
    </r>
    <r>
      <rPr>
        <b/>
        <sz val="8"/>
        <color theme="1"/>
        <rFont val="Arial"/>
        <family val="2"/>
      </rPr>
      <t>Metric (a):</t>
    </r>
    <r>
      <rPr>
        <sz val="8"/>
        <color theme="1"/>
        <rFont val="Arial"/>
        <family val="2"/>
      </rPr>
      <t xml:space="preserve"> The company discloses the stated value of its capital expenditure allocated towards climate solutions in the last reporting year.
</t>
    </r>
    <r>
      <rPr>
        <b/>
        <sz val="8"/>
        <color theme="1"/>
        <rFont val="Arial"/>
        <family val="2"/>
      </rPr>
      <t xml:space="preserve">Metric (b): </t>
    </r>
    <r>
      <rPr>
        <sz val="8"/>
        <color theme="1"/>
        <rFont val="Arial"/>
        <family val="2"/>
      </rPr>
      <t xml:space="preserve">The company discloses the stated value of its capital expenditure that it intends to allocate towards climate solutions in the future.
</t>
    </r>
  </si>
  <si>
    <t>Climate policy engagement</t>
  </si>
  <si>
    <r>
      <rPr>
        <b/>
        <sz val="8"/>
        <color theme="1"/>
        <rFont val="Arial"/>
        <family val="2"/>
      </rPr>
      <t xml:space="preserve">Sub-indicator 7.1 
</t>
    </r>
    <r>
      <rPr>
        <sz val="8"/>
        <color theme="1"/>
        <rFont val="Arial"/>
        <family val="2"/>
      </rPr>
      <t xml:space="preserve">The company commits to conducting its policy engagement activities in accordance with the goals of the Paris Agreement.
</t>
    </r>
    <r>
      <rPr>
        <b/>
        <sz val="8"/>
        <color theme="1"/>
        <rFont val="Arial"/>
        <family val="2"/>
      </rPr>
      <t xml:space="preserve">
Metric (a): </t>
    </r>
    <r>
      <rPr>
        <sz val="8"/>
        <color theme="1"/>
        <rFont val="Arial"/>
        <family val="2"/>
      </rPr>
      <t xml:space="preserve">The company has a specific public commitment/position statement to conduct all of its lobbying in line with the goals of the Paris Agreement.
</t>
    </r>
    <r>
      <rPr>
        <b/>
        <sz val="8"/>
        <color theme="1"/>
        <rFont val="Arial"/>
        <family val="2"/>
      </rPr>
      <t xml:space="preserve">Metric (b): </t>
    </r>
    <r>
      <rPr>
        <sz val="8"/>
        <color theme="1"/>
        <rFont val="Arial"/>
        <family val="2"/>
      </rPr>
      <t xml:space="preserve">The company commits to advocate for Paris-aligned lobbying within the trade associations of which it is a member.
</t>
    </r>
    <r>
      <rPr>
        <b/>
        <sz val="8"/>
        <color theme="1"/>
        <rFont val="Arial"/>
        <family val="2"/>
      </rPr>
      <t xml:space="preserve">Metric (c): </t>
    </r>
    <r>
      <rPr>
        <sz val="8"/>
        <color theme="1"/>
        <rFont val="Arial"/>
        <family val="2"/>
      </rPr>
      <t xml:space="preserve">The company’s public commitment/position statement to conduct all of its lobbying in line with the objectives of the Paris Agreement specifies the goal of restricting global temperature rise to 1.5⁰C above preindustrial levels.
</t>
    </r>
  </si>
  <si>
    <t>BHP's Climate Policy Principles are available at bhp.com/sustainability/climate-change/advocacy-on-climate-policy
BHP's Industry Association Reviews are available at bhp.com/about/operating-ethically/industry-associations</t>
  </si>
  <si>
    <r>
      <rPr>
        <b/>
        <sz val="8"/>
        <color theme="1"/>
        <rFont val="Arial"/>
        <family val="2"/>
      </rPr>
      <t>Sub-indicator 7.2</t>
    </r>
    <r>
      <rPr>
        <sz val="8"/>
        <color theme="1"/>
        <rFont val="Arial"/>
        <family val="2"/>
      </rPr>
      <t xml:space="preserve"> 
The company reviews its own and its trade associations’ climate policy engagement positions/ activities.
</t>
    </r>
    <r>
      <rPr>
        <b/>
        <sz val="8"/>
        <color theme="1"/>
        <rFont val="Arial"/>
        <family val="2"/>
      </rPr>
      <t xml:space="preserve">
Metric (a)</t>
    </r>
    <r>
      <rPr>
        <sz val="8"/>
        <color theme="1"/>
        <rFont val="Arial"/>
        <family val="2"/>
      </rPr>
      <t xml:space="preserve">:  The company publishes a review of its climate policy positions’ alignment with the Paris Agreement and discloses how it has advocated for these positions through its climate policy engagement activities.
</t>
    </r>
    <r>
      <rPr>
        <b/>
        <sz val="8"/>
        <color theme="1"/>
        <rFont val="Arial"/>
        <family val="2"/>
      </rPr>
      <t>Metric (b):</t>
    </r>
    <r>
      <rPr>
        <sz val="8"/>
        <color theme="1"/>
        <rFont val="Arial"/>
        <family val="2"/>
      </rPr>
      <t xml:space="preserve"> The company publishes a review of its trade associations’ climate positions/alignment with the Paris Agreement and discloses what actions it took as a result. 
</t>
    </r>
  </si>
  <si>
    <t>Climate governance</t>
  </si>
  <si>
    <r>
      <rPr>
        <b/>
        <sz val="8"/>
        <color theme="1"/>
        <rFont val="Arial"/>
        <family val="2"/>
      </rPr>
      <t>Sub-indicator 8.1</t>
    </r>
    <r>
      <rPr>
        <sz val="8"/>
        <color theme="1"/>
        <rFont val="Arial"/>
        <family val="2"/>
      </rPr>
      <t xml:space="preserve"> 
The company’s board has clear oversight of climate change.
</t>
    </r>
    <r>
      <rPr>
        <b/>
        <sz val="8"/>
        <color theme="1"/>
        <rFont val="Arial"/>
        <family val="2"/>
      </rPr>
      <t xml:space="preserve">
Metric (a)</t>
    </r>
    <r>
      <rPr>
        <sz val="8"/>
        <color theme="1"/>
        <rFont val="Arial"/>
        <family val="2"/>
      </rPr>
      <t xml:space="preserve">: The company discloses evidence of Board or Board committee oversight of the management of climate change risks.
</t>
    </r>
    <r>
      <rPr>
        <b/>
        <sz val="8"/>
        <color theme="1"/>
        <rFont val="Arial"/>
        <family val="2"/>
      </rPr>
      <t>Metric (b)</t>
    </r>
    <r>
      <rPr>
        <sz val="8"/>
        <color theme="1"/>
        <rFont val="Arial"/>
        <family val="2"/>
      </rPr>
      <t xml:space="preserve">: The company has named a position at the Board level with responsibility for climate change.
</t>
    </r>
  </si>
  <si>
    <t>Annual Report 2025 Corporate Governance Statement.</t>
  </si>
  <si>
    <r>
      <rPr>
        <b/>
        <sz val="8"/>
        <color theme="1"/>
        <rFont val="Arial"/>
        <family val="2"/>
      </rPr>
      <t>Sub-indicator 8.2</t>
    </r>
    <r>
      <rPr>
        <sz val="8"/>
        <color theme="1"/>
        <rFont val="Arial"/>
        <family val="2"/>
      </rPr>
      <t xml:space="preserve"> 
The company’s executive remuneration scheme incorporates climate change performance elements.
</t>
    </r>
    <r>
      <rPr>
        <b/>
        <sz val="8"/>
        <color theme="1"/>
        <rFont val="Arial"/>
        <family val="2"/>
      </rPr>
      <t xml:space="preserve">
Metric (a):</t>
    </r>
    <r>
      <rPr>
        <sz val="8"/>
        <color theme="1"/>
        <rFont val="Arial"/>
        <family val="2"/>
      </rPr>
      <t xml:space="preserve"> The company’s CEO and/or at least one other senior executive’s remuneration arrangements specifically incorporate climate change performance as a Key Performance Indicator determining performance-linked compensation (references to ‘ESG’ or ‘sustainability performance’ are insufficient).
</t>
    </r>
    <r>
      <rPr>
        <b/>
        <sz val="8"/>
        <color theme="1"/>
        <rFont val="Arial"/>
        <family val="2"/>
      </rPr>
      <t>Metric (b)</t>
    </r>
    <r>
      <rPr>
        <sz val="8"/>
        <color theme="1"/>
        <rFont val="Arial"/>
        <family val="2"/>
      </rPr>
      <t xml:space="preserve">: The company’s CEO and/or at least one other senior executive’s remuneration arrangements incorporate progress towards achieving the company’s GHG reduction targets as a Key Performance Indicator determining performance-linked compensation.
</t>
    </r>
  </si>
  <si>
    <r>
      <rPr>
        <sz val="8"/>
        <color rgb="FF000000"/>
        <rFont val="Arial"/>
        <family val="2"/>
      </rPr>
      <t>Annual Report 2025 Remuneration Report.</t>
    </r>
    <r>
      <rPr>
        <sz val="8"/>
        <color rgb="FFFF0000"/>
        <rFont val="Arial"/>
        <family val="2"/>
      </rPr>
      <t xml:space="preserve"> </t>
    </r>
  </si>
  <si>
    <r>
      <rPr>
        <b/>
        <sz val="8"/>
        <color theme="1"/>
        <rFont val="Arial"/>
        <family val="2"/>
      </rPr>
      <t>Sub-indicator 8.3</t>
    </r>
    <r>
      <rPr>
        <sz val="8"/>
        <color theme="1"/>
        <rFont val="Arial"/>
        <family val="2"/>
      </rPr>
      <t xml:space="preserve"> 
The Board has sufficient capabilities/competencies to assess and manage climate-related risks and opportunities.
</t>
    </r>
    <r>
      <rPr>
        <b/>
        <sz val="8"/>
        <color theme="1"/>
        <rFont val="Arial"/>
        <family val="2"/>
      </rPr>
      <t xml:space="preserve">
Metric (a):</t>
    </r>
    <r>
      <rPr>
        <sz val="8"/>
        <color theme="1"/>
        <rFont val="Arial"/>
        <family val="2"/>
      </rPr>
      <t xml:space="preserve"> The company has assessed its Board’s competencies with respect to managing climate risks and opportunities and disclosed the results of this assessment.
</t>
    </r>
    <r>
      <rPr>
        <b/>
        <sz val="8"/>
        <color theme="1"/>
        <rFont val="Arial"/>
        <family val="2"/>
      </rPr>
      <t>Metric (b):</t>
    </r>
    <r>
      <rPr>
        <sz val="8"/>
        <color theme="1"/>
        <rFont val="Arial"/>
        <family val="2"/>
      </rPr>
      <t xml:space="preserve"> The company provides details on the criteria it uses to assess its Board's competencies with respect to managing climate risks and opportunities, and the measures it is taking to enhance these competencies.
</t>
    </r>
  </si>
  <si>
    <t>Just transition</t>
  </si>
  <si>
    <r>
      <rPr>
        <b/>
        <sz val="8"/>
        <color theme="1"/>
        <rFont val="Arial"/>
        <family val="2"/>
      </rPr>
      <t>Sub-indicator 9.1</t>
    </r>
    <r>
      <rPr>
        <sz val="8"/>
        <color theme="1"/>
        <rFont val="Arial"/>
        <family val="2"/>
      </rPr>
      <t xml:space="preserve">      
The company has committed to the principles of a Just Transition.
</t>
    </r>
    <r>
      <rPr>
        <b/>
        <sz val="8"/>
        <color theme="1"/>
        <rFont val="Arial"/>
        <family val="2"/>
      </rPr>
      <t xml:space="preserve">
Metric (a):</t>
    </r>
    <r>
      <rPr>
        <sz val="8"/>
        <color theme="1"/>
        <rFont val="Arial"/>
        <family val="2"/>
      </rPr>
      <t xml:space="preserve"> The company has committed to decarbonise in line with defined Just Transition principles, recognising the social impacts of its decarbonisation efforts.
</t>
    </r>
    <r>
      <rPr>
        <b/>
        <sz val="8"/>
        <color theme="1"/>
        <rFont val="Arial"/>
        <family val="2"/>
      </rPr>
      <t>Metric (b)</t>
    </r>
    <r>
      <rPr>
        <sz val="8"/>
        <color theme="1"/>
        <rFont val="Arial"/>
        <family val="2"/>
      </rPr>
      <t xml:space="preserve">: The company has committed to retain, retrain, redeploy and/or compensate workers affected by its decarbonisation efforts.
</t>
    </r>
    <r>
      <rPr>
        <b/>
        <sz val="8"/>
        <color theme="1"/>
        <rFont val="Arial"/>
        <family val="2"/>
      </rPr>
      <t>Metric (c):</t>
    </r>
    <r>
      <rPr>
        <sz val="8"/>
        <color theme="1"/>
        <rFont val="Arial"/>
        <family val="2"/>
      </rPr>
      <t xml:space="preserve"> The company has committed that new projects associated with its decarbonisation efforts are developed in consultation with affected communities and seek their consent.
</t>
    </r>
  </si>
  <si>
    <t>BHP's principles to equitable change and transition are available at bhp.com/sustainability/climate-change/equitable-change-and-transition
BHP's Communities webpage is available at bhp.com/sustainability/communities/local-communities</t>
  </si>
  <si>
    <r>
      <rPr>
        <b/>
        <sz val="8"/>
        <color theme="1"/>
        <rFont val="Arial"/>
        <family val="2"/>
      </rPr>
      <t xml:space="preserve">Sub-indicator 9.2
</t>
    </r>
    <r>
      <rPr>
        <sz val="8"/>
        <color theme="1"/>
        <rFont val="Arial"/>
        <family val="2"/>
      </rPr>
      <t xml:space="preserve">The company has disclosed how it is planning for and monitoring progress towards a Just Transition.
</t>
    </r>
    <r>
      <rPr>
        <b/>
        <sz val="8"/>
        <color theme="1"/>
        <rFont val="Arial"/>
        <family val="2"/>
      </rPr>
      <t xml:space="preserve">
Metric (a):</t>
    </r>
    <r>
      <rPr>
        <sz val="8"/>
        <color theme="1"/>
        <rFont val="Arial"/>
        <family val="2"/>
      </rPr>
      <t xml:space="preserve"> The company has developed a Just Transition plan for how it aims to support workers and communities negatively affected by its decarbonisation efforts.
</t>
    </r>
    <r>
      <rPr>
        <b/>
        <sz val="8"/>
        <color theme="1"/>
        <rFont val="Arial"/>
        <family val="2"/>
      </rPr>
      <t>Metric (b):</t>
    </r>
    <r>
      <rPr>
        <sz val="8"/>
        <color theme="1"/>
        <rFont val="Arial"/>
        <family val="2"/>
      </rPr>
      <t xml:space="preserve"> The company’s Just Transition plan was developed in consultation with workers, communities and other key stakeholders affected by its decarbonisation efforts.
</t>
    </r>
    <r>
      <rPr>
        <b/>
        <sz val="8"/>
        <color theme="1"/>
        <rFont val="Arial"/>
        <family val="2"/>
      </rPr>
      <t>Metric (c):</t>
    </r>
    <r>
      <rPr>
        <sz val="8"/>
        <color theme="1"/>
        <rFont val="Arial"/>
        <family val="2"/>
      </rPr>
      <t xml:space="preserve"> The company discloses the quantified Key Performance Indicators it uses to track its progress towards the objectives of its Just Transition plan.
</t>
    </r>
  </si>
  <si>
    <t>TCFD Disclosure</t>
  </si>
  <si>
    <r>
      <rPr>
        <b/>
        <sz val="8"/>
        <color rgb="FF000000"/>
        <rFont val="Arial"/>
        <family val="2"/>
      </rPr>
      <t xml:space="preserve">Sub-indicator 10.1 
</t>
    </r>
    <r>
      <rPr>
        <sz val="8"/>
        <color rgb="FF000000"/>
        <rFont val="Arial"/>
        <family val="2"/>
      </rPr>
      <t xml:space="preserve">The company has publicly committed to implement the recommendations of the Task Force on Climate related Financial Disclosures (TCFD) or International Sustainability Standards Board (ISSB) Standards. 
</t>
    </r>
    <r>
      <rPr>
        <b/>
        <sz val="8"/>
        <color rgb="FF000000"/>
        <rFont val="Arial"/>
        <family val="2"/>
      </rPr>
      <t xml:space="preserve">
Metric (a): </t>
    </r>
    <r>
      <rPr>
        <sz val="8"/>
        <color rgb="FF000000"/>
        <rFont val="Arial"/>
        <family val="2"/>
      </rPr>
      <t xml:space="preserve">The company explicitly commits to align its disclosures with the TCFD recommendations OR ISSB standards.
</t>
    </r>
    <r>
      <rPr>
        <b/>
        <sz val="8"/>
        <color rgb="FF000000"/>
        <rFont val="Arial"/>
        <family val="2"/>
      </rPr>
      <t>Metric (b)</t>
    </r>
    <r>
      <rPr>
        <sz val="8"/>
        <color rgb="FF000000"/>
        <rFont val="Arial"/>
        <family val="2"/>
      </rPr>
      <t xml:space="preserve">:  The company explicitly sign-posts TCFD-aligned or ISSB-aligned disclosures in its annual reporting OR publishes them in a TCFD or ISSB report.
</t>
    </r>
  </si>
  <si>
    <t>Annual Report 2025 OFR 9.8 Climate change – Our disclosures and approach to reporting.</t>
  </si>
  <si>
    <r>
      <rPr>
        <b/>
        <sz val="8"/>
        <color theme="1"/>
        <rFont val="Arial"/>
        <family val="2"/>
      </rPr>
      <t xml:space="preserve">Sub-indicator 10.2 
</t>
    </r>
    <r>
      <rPr>
        <sz val="8"/>
        <color theme="1"/>
        <rFont val="Arial"/>
        <family val="2"/>
      </rPr>
      <t xml:space="preserve">The company employs climate-scenario planning to test its strategic and operational resilience. 
</t>
    </r>
    <r>
      <rPr>
        <b/>
        <sz val="8"/>
        <color theme="1"/>
        <rFont val="Arial"/>
        <family val="2"/>
      </rPr>
      <t>Metric (a):</t>
    </r>
    <r>
      <rPr>
        <sz val="8"/>
        <color theme="1"/>
        <rFont val="Arial"/>
        <family val="2"/>
      </rPr>
      <t xml:space="preserve"> The company has conducted a climate-related scenario analysis including quantitative elements and disclosed its results.
</t>
    </r>
    <r>
      <rPr>
        <b/>
        <sz val="8"/>
        <color theme="1"/>
        <rFont val="Arial"/>
        <family val="2"/>
      </rPr>
      <t xml:space="preserve">Metric (b): </t>
    </r>
    <r>
      <rPr>
        <sz val="8"/>
        <color theme="1"/>
        <rFont val="Arial"/>
        <family val="2"/>
      </rPr>
      <t xml:space="preserve">The quantitative scenario analysis explicitly includes a 1.5°C scenario, covers the entire company, discloses key assumptions and variables used, and reports on the key risks and opportunities identified.
</t>
    </r>
  </si>
  <si>
    <t>Annual Report 2025 OFR 9.8 Climate change – Transition to a net zero economy.</t>
  </si>
  <si>
    <t>Historical GHG emissions reductions</t>
  </si>
  <si>
    <r>
      <rPr>
        <b/>
        <sz val="8"/>
        <color theme="1"/>
        <rFont val="Arial"/>
        <family val="2"/>
      </rPr>
      <t xml:space="preserve">Sub-indicator 11.1 
</t>
    </r>
    <r>
      <rPr>
        <sz val="8"/>
        <color theme="1"/>
        <rFont val="Arial"/>
        <family val="2"/>
      </rPr>
      <t xml:space="preserve">The company’s emissions intensity is decreasing.
</t>
    </r>
    <r>
      <rPr>
        <b/>
        <sz val="8"/>
        <color theme="1"/>
        <rFont val="Arial"/>
        <family val="2"/>
      </rPr>
      <t xml:space="preserve">
Metric (a):</t>
    </r>
    <r>
      <rPr>
        <sz val="8"/>
        <color theme="1"/>
        <rFont val="Arial"/>
        <family val="2"/>
      </rPr>
      <t xml:space="preserve"> The company’s GHG emissions intensity has decreased in the past year relative to the previous year.
</t>
    </r>
    <r>
      <rPr>
        <b/>
        <sz val="8"/>
        <color theme="1"/>
        <rFont val="Arial"/>
        <family val="2"/>
      </rPr>
      <t>Metric (b)</t>
    </r>
    <r>
      <rPr>
        <sz val="8"/>
        <color theme="1"/>
        <rFont val="Arial"/>
        <family val="2"/>
      </rPr>
      <t xml:space="preserve">: The company’s GHG emissions intensity decreased over the past three years.
</t>
    </r>
    <r>
      <rPr>
        <b/>
        <sz val="8"/>
        <color theme="1"/>
        <rFont val="Arial"/>
        <family val="2"/>
      </rPr>
      <t xml:space="preserve">Metric (c): </t>
    </r>
    <r>
      <rPr>
        <sz val="8"/>
        <color theme="1"/>
        <rFont val="Arial"/>
        <family val="2"/>
      </rPr>
      <t xml:space="preserve">The company has reduced its GHG emissions intensity at a rate faster than that projected by a credible 1.5°C pathway for its sector over the past three years.
</t>
    </r>
  </si>
  <si>
    <t>Annual Report 2025 OFR 9.8 Climate change – Climate-related metrics, targets and goals. 
See Energy and GHG emission, GHG targets and goals, and Additional climate-related data tabs in this Databook.</t>
  </si>
  <si>
    <r>
      <rPr>
        <b/>
        <sz val="8"/>
        <color theme="1"/>
        <rFont val="Arial"/>
        <family val="2"/>
      </rPr>
      <t>Sub-indicator 11.2</t>
    </r>
    <r>
      <rPr>
        <sz val="8"/>
        <color theme="1"/>
        <rFont val="Arial"/>
        <family val="2"/>
      </rPr>
      <t xml:space="preserve">
The company’s absolute historical emissions are decreasing.
</t>
    </r>
    <r>
      <rPr>
        <b/>
        <sz val="8"/>
        <color theme="1"/>
        <rFont val="Arial"/>
        <family val="2"/>
      </rPr>
      <t xml:space="preserve">Metric (a): </t>
    </r>
    <r>
      <rPr>
        <sz val="8"/>
        <color theme="1"/>
        <rFont val="Arial"/>
        <family val="2"/>
      </rPr>
      <t xml:space="preserve">The company’s absolute Scope 1 and 2 GHG emissions have decreased in the past year relative to the previous year. 
</t>
    </r>
    <r>
      <rPr>
        <b/>
        <sz val="8"/>
        <color theme="1"/>
        <rFont val="Arial"/>
        <family val="2"/>
      </rPr>
      <t xml:space="preserve">Metric (b): </t>
    </r>
    <r>
      <rPr>
        <sz val="8"/>
        <color theme="1"/>
        <rFont val="Arial"/>
        <family val="2"/>
      </rPr>
      <t xml:space="preserve"> The company’s absolute Scope 1 and 2 GHG emissions have decreased over the past three years</t>
    </r>
  </si>
  <si>
    <r>
      <rPr>
        <b/>
        <sz val="8"/>
        <color theme="1"/>
        <rFont val="Arial"/>
        <family val="2"/>
      </rPr>
      <t xml:space="preserve">Sub-indicator 11.3 
</t>
    </r>
    <r>
      <rPr>
        <sz val="8"/>
        <color theme="1"/>
        <rFont val="Arial"/>
        <family val="2"/>
      </rPr>
      <t xml:space="preserve">The company discloses the factors that have led to changes in its historical emissions trajectory.
</t>
    </r>
    <r>
      <rPr>
        <b/>
        <sz val="8"/>
        <color theme="1"/>
        <rFont val="Arial"/>
        <family val="2"/>
      </rPr>
      <t>Metric (a):</t>
    </r>
    <r>
      <rPr>
        <sz val="8"/>
        <color theme="1"/>
        <rFont val="Arial"/>
        <family val="2"/>
      </rPr>
      <t xml:space="preserve"> The company has quantified the main actions that have driven any Scope 1 and 2 emissions changes, specifying the impact of any large 'one-off' items (e.g. divestments, acquisitions, and mergers).
</t>
    </r>
    <r>
      <rPr>
        <b/>
        <sz val="8"/>
        <color theme="1"/>
        <rFont val="Arial"/>
        <family val="2"/>
      </rPr>
      <t xml:space="preserve">Metric (b): </t>
    </r>
    <r>
      <rPr>
        <sz val="8"/>
        <color theme="1"/>
        <rFont val="Arial"/>
        <family val="2"/>
      </rPr>
      <t xml:space="preserve">The company has quantified the main actions that have driven any Scope 3 emissions changes, specifying the impact of any large 'one-off' items (e.g. divestments, acquisitions, and mergers).
</t>
    </r>
    <r>
      <rPr>
        <b/>
        <sz val="8"/>
        <color theme="1"/>
        <rFont val="Arial"/>
        <family val="2"/>
      </rPr>
      <t>Metric (c):</t>
    </r>
    <r>
      <rPr>
        <sz val="8"/>
        <color theme="1"/>
        <rFont val="Arial"/>
        <family val="2"/>
      </rPr>
      <t xml:space="preserve"> The company discloses details on the carbon credits it retired in the previous year.
</t>
    </r>
  </si>
  <si>
    <t>BHP-operated tailings storage facilities (TSFs)</t>
  </si>
  <si>
    <t xml:space="preserve">The table further below should be read in conjunction with the following TSF disclosure notes. </t>
  </si>
  <si>
    <t>1. Tailings dam name/identifier</t>
  </si>
  <si>
    <t>2. Location</t>
  </si>
  <si>
    <t>3. Ownership</t>
  </si>
  <si>
    <t>4. Status</t>
  </si>
  <si>
    <t>5. Date of initial operation</t>
  </si>
  <si>
    <t>6. Is the dam currently operated or closed as per currently approved design?</t>
  </si>
  <si>
    <t>7. Raising method</t>
  </si>
  <si>
    <t>8. Current maximum height (m)</t>
  </si>
  <si>
    <r>
      <t>9. Current TSF impoundment volume (million m</t>
    </r>
    <r>
      <rPr>
        <b/>
        <vertAlign val="superscript"/>
        <sz val="8"/>
        <color rgb="FF000000"/>
        <rFont val="Arial (Body)"/>
      </rPr>
      <t>3</t>
    </r>
    <r>
      <rPr>
        <b/>
        <sz val="8"/>
        <color rgb="FF000000"/>
        <rFont val="Arial"/>
        <family val="2"/>
      </rPr>
      <t>)</t>
    </r>
  </si>
  <si>
    <r>
      <t>10. Planned TSF impoundment volume in five years' time (million m</t>
    </r>
    <r>
      <rPr>
        <b/>
        <vertAlign val="superscript"/>
        <sz val="8"/>
        <color rgb="FF000000"/>
        <rFont val="Arial (Headings)"/>
      </rPr>
      <t>3</t>
    </r>
    <r>
      <rPr>
        <b/>
        <sz val="8"/>
        <color rgb="FF000000"/>
        <rFont val="Arial"/>
        <family val="2"/>
      </rPr>
      <t>)</t>
    </r>
  </si>
  <si>
    <t>11. Most recent independent expert review</t>
  </si>
  <si>
    <t>12. Do you have full and complete relevant engineering records including design, construction, operation, maintenance and/or closure?</t>
  </si>
  <si>
    <t>13. What is your hazard categorisation of this facility, based on consequence of failure?</t>
  </si>
  <si>
    <t>14. What guideline do you follow for the classification system?</t>
  </si>
  <si>
    <t>15. Has this TSF, at any point in its history, failed to be confirmed or certified as stable, or experienced notable stability concerns, as identified by an independent engineer (even if later certified as stable by the same or a different firm)?</t>
  </si>
  <si>
    <t>16. Do you have internal/in-house engineering specialist oversight of this facility? Or do you have external engineering support for this purpose?</t>
  </si>
  <si>
    <t>17. Has a formal analysis of the downstream impact on communities, ecosystems and critical infrastructure in the event of catastrophic failure been undertaken and to reflect final conditions? If so, when did this assessment take place?</t>
  </si>
  <si>
    <t>18. Is there (a) a closure plan in place for this dam, and (b) does it include long-term monitoring?</t>
  </si>
  <si>
    <t>19. Have you, or do you plan to assess your TSF against the impact of more regular extreme weather events as a result of climate extreme weather events as a result of climate change, e.g. over the next two years?</t>
  </si>
  <si>
    <t>20. Any other relevant information and supporting documentation. Please state if you have omitted any other exposure to TSFs through any joint ventures you may have.</t>
  </si>
  <si>
    <t>These notes explain how the questions have been interpreted for the purposes of BHP-operated TSFs. This document contains the response of BHP for operated assets. Non-operated joint ventures (NOJVs) are independently controlled and have their own operating and management standards. We encourage NOJVs to consider long-term alternative tailings solutions as an option in asset planning. For more information regarding BHP’s NOJVs, refer to bhp.com and the relevant operator's website.</t>
  </si>
  <si>
    <t xml:space="preserve">In providing the information enclosed, the number of TSFs is based on the definition agreed to by the International Council on Mining and Metals (ICMM) Tailings Advisory Group at the original time of submission and expanded to align with the TSF definition established in the Global Industry Standard for Tailings Management (GISTM). We keep this definition under review. </t>
  </si>
  <si>
    <t>Latitude, longitude</t>
  </si>
  <si>
    <t>"General: Facilities listed as 'owned and operated' are owned and operated by an entity in the BHP Group as that term is used in the BHP Annual Report 2025. References to the term 'joint venture' in this document are used for convenience to collectively describe assets that are not wholly owned by BHP and are not intended to characterise the legal relationship between the owners of the asset.
Other joint ventures: BHP Mitsubishi Alliance (BMA) is operated by BM Alliance Coal Operations Pty Ltd. BHP provides key services to BMA including labour services, logistics and supply services and administrative support services. BMA also applies BHP risk management, safety and environment policies and standards across its operations.
NOJVs: NOJVs are assets (including facilities of that asset) that are not wholly owned by BHP and for which BHP is not the operator. These are not included in this document. For more information regarding BHP’s NOJVs, refer to bhp.com and the relevant operator's website."</t>
  </si>
  <si>
    <t xml:space="preserve">An active TSF is currently receiving, has received in the last 12 months, or has the capacity to receive, tailings or processing liquors. Inactive TSFs have not received tailings or processing liquors in the last 12 months, nor have the capacity to, may or may not have been remediated, but have not met the requirements of closure as defined by GISTM. TSFs that have met the requirements of closure as defined by GISTM are not reported as TSFs. </t>
  </si>
  <si>
    <t>N/A</t>
  </si>
  <si>
    <t>Where a facility is in transition from operation to closure BHP has applied the interpretation that it meets this design criteria when it is following a defined rehabilitation plan.</t>
  </si>
  <si>
    <t>Hybrid is used to describe a raising method where the wall comprises a combination of construction methods within the context of the ICMM guidance.</t>
  </si>
  <si>
    <t>These are estimated through various techniques of differing precision and therefore are approximate values only.</t>
  </si>
  <si>
    <t>These are based on expected production rates and may differ dependent on future operational decisions.</t>
  </si>
  <si>
    <t>In responding to question 12, BHP has applied interpretation guidance provided by the Church of England Pensions Board to define 'relevant' engineering records for BHP-operated facilities as sufficient information to make a statement on the current stability of the TSF.</t>
  </si>
  <si>
    <t>The consequence category or classification of the TSF is based on the most recent classification of the TSF by the Engineer of Record. This is subject to change as ongoing reviews are conducted.</t>
  </si>
  <si>
    <t>BHP primarily adopts industry recognised classification systems, particularly  the GISTM, with conversation from other standards, such as the Canadian Dam Association (CDA) or Australian National Committee on Large Dams (ANCOLD), for dam hazard categorisation.</t>
  </si>
  <si>
    <t xml:space="preserve">This refers to where an independent engineer has concluded that there is:
• for active TSFs, a deficiency sufficiently significant to trigger an imminent, catastrophic failure for the current life/stage. For a previous life stage, a deficiency sufficiently significant to trigger an imminent, catastrophic failure that was not addressed (as vetted by an independent review).
• For inactive/closed TSFs, a deficiency sufficiently significant to trigger an imminent, catastrophic failure that reflects the current state of the TSF (versus a previous issue that has been addressed through confirmed changed conditions via the closure process).
</t>
  </si>
  <si>
    <t>The response has been provided in relation to the operator being BHP.</t>
  </si>
  <si>
    <t>BHP’s mandatory Group-wide standard stipulates that all BHP-operated facilities must have a closure management plan. The closure management plan outlines the technical and study work needed to inform, optimise and implement closure, which for TSFs includes development of a long-term monitoring program</t>
  </si>
  <si>
    <t>BHP’s mandatory Group-wide standard stipulates that BHP-operated facilities use climate science projections to seek to identify and assess climate-related issues/risks to the business. For more information, see our sustainability disclosures available at bhp.com. For TSFs, BHP is working to conduct climate-related risk assessments across our operated facilities on a schedule designed to be commensurate with risk. At a minimum every operated asset has a plan in place to conduct this assessment.</t>
  </si>
  <si>
    <t>Hamburgo TSF</t>
  </si>
  <si>
    <t>-24.295,-69.053</t>
  </si>
  <si>
    <t>JV and operated</t>
  </si>
  <si>
    <t>Inactive</t>
  </si>
  <si>
    <t>Yes</t>
  </si>
  <si>
    <t>Hybrid / combination of methods</t>
  </si>
  <si>
    <t>No</t>
  </si>
  <si>
    <t>Under Review</t>
  </si>
  <si>
    <t>GISTM</t>
  </si>
  <si>
    <t>Yes to Both</t>
  </si>
  <si>
    <t>Yes, in 2023</t>
  </si>
  <si>
    <t>a) Yes b) Yes</t>
  </si>
  <si>
    <t>7. Study has reassessed extent of TSF, with embankment wall next to Escondida pit
8. Study has reassessed extent of TSF
12. Only partial records exist for this facility as identified by study reassessing extent of TSF
13. To be assessed, pending completion of consequence classification assessment</t>
  </si>
  <si>
    <t>Laguna Seca TSF</t>
  </si>
  <si>
    <t>-24.408,-69.123</t>
  </si>
  <si>
    <t>Active</t>
  </si>
  <si>
    <t>Downstream</t>
  </si>
  <si>
    <t>Extreme</t>
  </si>
  <si>
    <t>Yes, in 2022</t>
  </si>
  <si>
    <t>13. As a part of GISTM implementation, the consequence classification was reassessed
14. TSF is now assessed according to GISTM</t>
  </si>
  <si>
    <t>Spence TSF</t>
  </si>
  <si>
    <t>-22.742,-69.326</t>
  </si>
  <si>
    <t>Owned and operated</t>
  </si>
  <si>
    <t>Very High</t>
  </si>
  <si>
    <t>Yes, in 2024</t>
  </si>
  <si>
    <t>8. In FY2024 the height was updated in error and is now updated correctly for FY2025
14. TSF is now assessed according to GISTM
15. As per FY2024 disclosure, previous anomalies were identified. An updated Dam Safety Review (DSR) confirms no stability issues currently identified</t>
  </si>
  <si>
    <t>Mt Arthur Coal Tailings Storage Facility</t>
  </si>
  <si>
    <t>-32.361,150.897</t>
  </si>
  <si>
    <t>Northcut TSF</t>
  </si>
  <si>
    <t>-32.338,150.897</t>
  </si>
  <si>
    <t>Low</t>
  </si>
  <si>
    <t>Yes, in 2025</t>
  </si>
  <si>
    <t>a) Yes b) No</t>
  </si>
  <si>
    <t>12. There are no construction records for this historic and inactive facility. There are no operation records of the facility.
13. &amp; 14. TSF is now assessed according to GISTM
18. Only groundwater monitoring included in long-term monitoring</t>
  </si>
  <si>
    <t>SP1/2</t>
  </si>
  <si>
    <t>-32.346,150.899</t>
  </si>
  <si>
    <t>12. There are no construction records for this historic facility.  There are no operation records of the facility.
13. TSF is now assessed according to GISTM
18. Only groundwater monitoring included in long-term monitoring</t>
  </si>
  <si>
    <t>SP3</t>
  </si>
  <si>
    <t>-32.346,150.901</t>
  </si>
  <si>
    <t>NA - in-pit or natural depression</t>
  </si>
  <si>
    <t>NA</t>
  </si>
  <si>
    <t>8. &amp; 9. Values reassessed and updated by the Engineer of Record
12. There are no construction records for this historic facility. There are no operation records of the facility.
13. TSF is now assessed according to GISTM
18. Only groundwater monitoring included in long-term monitoring</t>
  </si>
  <si>
    <t>Kambalda</t>
  </si>
  <si>
    <t>Kambalda TSF</t>
  </si>
  <si>
    <t xml:space="preserve"> -31.171,121.688</t>
  </si>
  <si>
    <t>Upstream</t>
  </si>
  <si>
    <t>High</t>
  </si>
  <si>
    <t>4. &amp; 10.  In July 2024, we announced our Nickel West and West Musgrave project (Western Australia Nickel) would be temporarily suspended from October 2024. Projected storage tailings storage volumes will be reviewed for future disclosures.
15. The Engineer of Record has advised that some factors of safety are out of target, and remediation options are being evaluated.</t>
  </si>
  <si>
    <t>Kwinana</t>
  </si>
  <si>
    <t>Baldivis TSF</t>
  </si>
  <si>
    <t>-32.289,115.806</t>
  </si>
  <si>
    <t>Yes, in 2020</t>
  </si>
  <si>
    <t>8. &amp; 17. Facility includes no embankments and is below surface grade.</t>
  </si>
  <si>
    <t>Leinster TSF 1</t>
  </si>
  <si>
    <t>-27.809,120.697</t>
  </si>
  <si>
    <t>4. &amp; 10.    In July 2024, we announced our Nickel West and West Musgrave project (Western Australia Nickel) would be temporarily suspended from October 2024. Projected tailings storage volumes will be reviewed for future disclosures.</t>
  </si>
  <si>
    <t>Leinster TSF 2/3</t>
  </si>
  <si>
    <t>-27.785,120.706</t>
  </si>
  <si>
    <t>CDTSF</t>
  </si>
  <si>
    <t>-27.255,120.595</t>
  </si>
  <si>
    <t>4. &amp; 10.    In July 2024, we announced our Nickel West and West Musgrave project (Western Australia Nickel) would be temporarily suspended from October 2024. Projected tailings storage volumes will be reviewed for future disclosures.
9. Revised from 2024 due to increased tailings density.</t>
  </si>
  <si>
    <t>TSF 1-3</t>
  </si>
  <si>
    <t>-30.439,136.84</t>
  </si>
  <si>
    <t>Yes, in 2021</t>
  </si>
  <si>
    <t>12. Incomplete records have been addressed through a series of comprehensive site investigation and assessment programs with more conservative assumptions with complete Design Basis, Design Record and Construction Record Reports being compiled.</t>
  </si>
  <si>
    <t>TSF 4</t>
  </si>
  <si>
    <t>-30.444,136.828</t>
  </si>
  <si>
    <t>TSF 5</t>
  </si>
  <si>
    <t>-30.412,136.832</t>
  </si>
  <si>
    <t>TSF 6</t>
  </si>
  <si>
    <t>-30.417,136.813</t>
  </si>
  <si>
    <t>GS1</t>
  </si>
  <si>
    <t>-21.804,147.949</t>
  </si>
  <si>
    <t>3. Refer to notes.
4.  Status revised from active to inactive, based on decommissioning of the tailings delivery system.
12. Incomplete records have been addressed through a series of comprehensive site investigation and assessment programs with more conservative assumptions with complete Design Basis, Design Record and Construction Record Reports being compiled.</t>
  </si>
  <si>
    <t>Ramp 32 TSF</t>
  </si>
  <si>
    <t>-21.824,147.968</t>
  </si>
  <si>
    <t>3. Refer to notes.
8. This is an in-pit TSF with no external embankment
12. This facility is an active TSF. The GISTM mandates a comprehensive knowledge base, and our approach is now based on more conservative assumptions. Complete Design Basis, Design Record and Construction Record Reports are being compiled. This is an in-pit TSF with no external embankment or stability concerns.</t>
  </si>
  <si>
    <t>RS1</t>
  </si>
  <si>
    <t>-21.743,147.946</t>
  </si>
  <si>
    <t>3. Refer to notes.
12. Incomplete records have been addressed through a series of comprehensive site investigation and assessment programs with more conservative assumptions with complete Design Basis, Design Record and Construction Record Reports being compiled.</t>
  </si>
  <si>
    <t>Dragline 5 Void TSF</t>
  </si>
  <si>
    <t>-21.774,147.962</t>
  </si>
  <si>
    <t>3. Refer to notes.
8. This is an in-pit TSF with no external embankment
12. The GISTM mandates a comprehensive knowledge base, and our approach is now based on more conservative assumptions. Complete Design Basis, Design Record and Construction Record Reports have been compiled.</t>
  </si>
  <si>
    <t>Airfield Tailings Dam</t>
  </si>
  <si>
    <t>-22.255,148.169</t>
  </si>
  <si>
    <t>Old Tailings Dam</t>
  </si>
  <si>
    <t>-22.264,148.172</t>
  </si>
  <si>
    <t>Ramp 2N TSF</t>
  </si>
  <si>
    <t>-22.245,148.181</t>
  </si>
  <si>
    <t>Ramp 6S/7S TSF</t>
  </si>
  <si>
    <t>-22.303,148.219</t>
  </si>
  <si>
    <t>Significant</t>
  </si>
  <si>
    <t>Ramp 2/3 TSF</t>
  </si>
  <si>
    <t>-22.376,148.276</t>
  </si>
  <si>
    <r>
      <t>3. Refer to notes.
12. Incomplete records have been addressed through a series of comprehensive site investigation and assessment program</t>
    </r>
    <r>
      <rPr>
        <sz val="8"/>
        <rFont val="Arial"/>
        <family val="2"/>
      </rPr>
      <t>s.
13. GISTM Classification updated based on Failue Modes Assessment</t>
    </r>
    <r>
      <rPr>
        <sz val="8"/>
        <color rgb="FF000000"/>
        <rFont val="Arial"/>
        <family val="2"/>
      </rPr>
      <t>.</t>
    </r>
  </si>
  <si>
    <t>Ramp 6 TSF</t>
  </si>
  <si>
    <t>-22.402,148.292</t>
  </si>
  <si>
    <t>3. Refer to notes.
8. Updated height provided from DSR.
12. Incomplete records have been addressed through a series of comprehensive site investigation and assessment programs.</t>
  </si>
  <si>
    <t>TSF No. 2</t>
  </si>
  <si>
    <t>-22.406,148.284</t>
  </si>
  <si>
    <r>
      <t>3. Refer to notes.</t>
    </r>
    <r>
      <rPr>
        <sz val="8"/>
        <rFont val="Arial"/>
        <family val="2"/>
      </rPr>
      <t xml:space="preserve">
8. Updated height provided from DSR and Design Basis Report</t>
    </r>
    <r>
      <rPr>
        <sz val="8"/>
        <color rgb="FF000000"/>
        <rFont val="Arial"/>
        <family val="2"/>
      </rPr>
      <t xml:space="preserve">
12. Incomplete records have been addressed through a series of comprehensive site investigation and assessment programs with more conservative assumptions with complete Design Basis, Design Record and Construction Record Reports being compiled.</t>
    </r>
  </si>
  <si>
    <t>TSF No. 3</t>
  </si>
  <si>
    <t>-22.4,148.275</t>
  </si>
  <si>
    <r>
      <t>3. Refer to no</t>
    </r>
    <r>
      <rPr>
        <sz val="8"/>
        <rFont val="Arial"/>
        <family val="2"/>
      </rPr>
      <t xml:space="preserve">tes.
5. Updated date based on Design Record Report </t>
    </r>
    <r>
      <rPr>
        <sz val="8"/>
        <color rgb="FF000000"/>
        <rFont val="Arial"/>
        <family val="2"/>
      </rPr>
      <t xml:space="preserve">and </t>
    </r>
    <r>
      <rPr>
        <sz val="8"/>
        <rFont val="Arial"/>
        <family val="2"/>
      </rPr>
      <t xml:space="preserve">Construction Record Report
</t>
    </r>
    <r>
      <rPr>
        <sz val="8"/>
        <color rgb="FF000000"/>
        <rFont val="Arial"/>
        <family val="2"/>
      </rPr>
      <t>12. Incomplete records have been addressed through a series of comprehensive site investigation and assessment programs with more conservative assumptions with complete Design Basis, Design Record and Construction Record Reports being compiled.</t>
    </r>
  </si>
  <si>
    <t>TSF No. 4</t>
  </si>
  <si>
    <t>-22.399,148.282</t>
  </si>
  <si>
    <t>Saraji South</t>
  </si>
  <si>
    <t>-22.769,148.471</t>
  </si>
  <si>
    <t>Ramp 67</t>
  </si>
  <si>
    <t>-22.765,148.487</t>
  </si>
  <si>
    <t>3. Refer to notes.
8. This is an in-pit TSF with no external embankment
12. Incomplete records have been addressed through a series of comprehensive site investigation and assessment programs with more conservative assumptions with complete Design Basis, Design Record and Construction Record Reports being compiled.</t>
  </si>
  <si>
    <t>Titanium Minerals</t>
  </si>
  <si>
    <t>Beenup</t>
  </si>
  <si>
    <t>MDSA</t>
  </si>
  <si>
    <t>-34.225,115.263</t>
  </si>
  <si>
    <t>Yes, in 2016</t>
  </si>
  <si>
    <t>8. Height updated to reflect maximum height as height ranges from 12-14m
14. The Mine Development Storage Area (MDSA) and Former Dredge Pond are assessed Low under ANCOLD and informally converted to GISTM. Work underway to complete a formal process.</t>
  </si>
  <si>
    <t>Former Dredge Pond</t>
  </si>
  <si>
    <t>-33.241,115.257</t>
  </si>
  <si>
    <t>14. The MDSA and Former Dredge Pond are assessed Low under ANCOLD and informally converted to GISTM. Work underway to complete a formal process.</t>
  </si>
  <si>
    <t>Port Hedland</t>
  </si>
  <si>
    <t>Finucane Island TSF</t>
  </si>
  <si>
    <t>-20.301,118.559</t>
  </si>
  <si>
    <t>7. TSF only has a starter embankment constructed. The original design is an upstream raised facility, with a historical proposed downstream raise which was never implemented.</t>
  </si>
  <si>
    <t>Whaleback TSF</t>
  </si>
  <si>
    <t>-23.387,119.676</t>
  </si>
  <si>
    <t>Legacy assets</t>
  </si>
  <si>
    <t>Ambrosia Lake</t>
  </si>
  <si>
    <t>USA</t>
  </si>
  <si>
    <t>Cells 1 and 2</t>
  </si>
  <si>
    <t>35.400,-107.831</t>
  </si>
  <si>
    <t>Copper Cities</t>
  </si>
  <si>
    <t>No. 10 Tailings</t>
  </si>
  <si>
    <t>33.445,-110.894</t>
  </si>
  <si>
    <t>Yes, in 2018</t>
  </si>
  <si>
    <t>No. 2 Tailings</t>
  </si>
  <si>
    <t>33.445,-110.850</t>
  </si>
  <si>
    <t>No. 8 Tailings</t>
  </si>
  <si>
    <t>33.451,-110.848</t>
  </si>
  <si>
    <t>No. 9 Tailings</t>
  </si>
  <si>
    <t>33.442,-110.888</t>
  </si>
  <si>
    <t>East Kemptville</t>
  </si>
  <si>
    <t>East Kemptville Tailings Management Area</t>
  </si>
  <si>
    <t>44.111,-65.702</t>
  </si>
  <si>
    <t>Centreline</t>
  </si>
  <si>
    <t>Elliot Lake</t>
  </si>
  <si>
    <t>Lacnor Tailings Management Area</t>
  </si>
  <si>
    <t>46.393,-82.585</t>
  </si>
  <si>
    <t xml:space="preserve">17. No downstream impact identified. </t>
  </si>
  <si>
    <t>Milliken Tailings Management Area</t>
  </si>
  <si>
    <t>46.400,-82.647</t>
  </si>
  <si>
    <t>Nordic Tailings Management Area</t>
  </si>
  <si>
    <t>46.382,-82.607</t>
  </si>
  <si>
    <t>Panel Tailings Management Area</t>
  </si>
  <si>
    <t>46.524,-82.552</t>
  </si>
  <si>
    <t>Pronto Tailings Management Area</t>
  </si>
  <si>
    <t>46.200,-82.700</t>
  </si>
  <si>
    <t>Quirke Tailings Management Area</t>
  </si>
  <si>
    <t>46.509,-82.657</t>
  </si>
  <si>
    <t>Spanish American Tailings Management Area</t>
  </si>
  <si>
    <t>46.472,-82.602</t>
  </si>
  <si>
    <t>Stanleigh Tailings Management Area</t>
  </si>
  <si>
    <t>46.448,-82.599</t>
  </si>
  <si>
    <t>Lisbon</t>
  </si>
  <si>
    <t>Lower Tailings Impoundment</t>
  </si>
  <si>
    <t>38.267,-109.283</t>
  </si>
  <si>
    <t>Upper Tailings Impoundment</t>
  </si>
  <si>
    <t>38.267,-109.289</t>
  </si>
  <si>
    <t>Miami Unit</t>
  </si>
  <si>
    <t>Canyon Tailings</t>
  </si>
  <si>
    <t>33.405,-110.870</t>
  </si>
  <si>
    <t>No. 2 Tailings Storage Facility</t>
  </si>
  <si>
    <t>33.408,-110.867</t>
  </si>
  <si>
    <t xml:space="preserve">13. A draft assessment indicates the consequence classification ranges from High to Very High, and in agreement with the Engineer of Record a consequence classification of High was adopted, pending further additional geotechnical data to complete a full dam break assessment.
17. Cone penetration testing will be conducted to assess the liquefaction potential of the remaining tailings. </t>
  </si>
  <si>
    <t>Old Dominion</t>
  </si>
  <si>
    <t>Old Dominion Tailings No 1 (ODT1)</t>
  </si>
  <si>
    <t>33.416,-110.795</t>
  </si>
  <si>
    <t>Yes to both</t>
  </si>
  <si>
    <t>Old Dominion Tailings No 2 (ODT2)</t>
  </si>
  <si>
    <t>33.413,-110.795</t>
  </si>
  <si>
    <t>Old Dominion Tailings No 3 (ODT3)</t>
  </si>
  <si>
    <t>33.422,-110.800</t>
  </si>
  <si>
    <t>Poirier</t>
  </si>
  <si>
    <t>Poirier Tailings Disposal Area</t>
  </si>
  <si>
    <t>49.446,-78.392</t>
  </si>
  <si>
    <t>14. TSF is now assessed according to GISTM.</t>
  </si>
  <si>
    <t>San Manuel</t>
  </si>
  <si>
    <t>No. 1/2 Tailings Storage Facility</t>
  </si>
  <si>
    <t>32.626,-110.601</t>
  </si>
  <si>
    <t>No. 10 Tailings Storage Facility</t>
  </si>
  <si>
    <t>32.644,-110.613</t>
  </si>
  <si>
    <t>No. 3/4 Tailings Storage Facility</t>
  </si>
  <si>
    <t>32.615,-110.588</t>
  </si>
  <si>
    <t>No. 5 Tailings Storage Facility</t>
  </si>
  <si>
    <t>32.606,-110.575</t>
  </si>
  <si>
    <t>No. 6 Tailings Storage Facility</t>
  </si>
  <si>
    <t>32.609,-110.560</t>
  </si>
  <si>
    <t>Selbaie</t>
  </si>
  <si>
    <t>Selbaie Tailings Facility</t>
  </si>
  <si>
    <t>49.799,-78.957</t>
  </si>
  <si>
    <t>Solitude</t>
  </si>
  <si>
    <t>Solitude Tailings Storage Facility</t>
  </si>
  <si>
    <t>33.392,-110.831</t>
  </si>
  <si>
    <t>Prominent Hill TSF</t>
  </si>
  <si>
    <t>-29.738,135.576</t>
  </si>
  <si>
    <t>Carrapateena TSF</t>
  </si>
  <si>
    <t>-31.288,137.513</t>
  </si>
  <si>
    <t>Yes, in 2017</t>
  </si>
  <si>
    <t>18. As OZ Minerals completes the integration into BHP system, we will be updating the long term monitoring details in the existing closure plan.</t>
  </si>
  <si>
    <t>Ex OZ Minerals</t>
  </si>
  <si>
    <t>Carajás</t>
  </si>
  <si>
    <t>Brazil</t>
  </si>
  <si>
    <t>Antas Dam</t>
  </si>
  <si>
    <t>-6.234,-49.766</t>
  </si>
  <si>
    <t>a) No b) No</t>
  </si>
  <si>
    <t>13. Assessment of consequence classification complete under GISTM implementation
18. As OZ Minerals completes the integration into BHP system, we will be updating the long term monitoring details in the existing closure plan. Closure plan disclosed in  FY2024, was deemed inadequate in addressing closure for the TSF and long-term monitoring
19. Previous assessment did not adequately address the effect of climate change.</t>
  </si>
  <si>
    <t>Antas Pit</t>
  </si>
  <si>
    <t>-6.241,-49.754</t>
  </si>
  <si>
    <t>8. This is an in-pit TSF with no external embankment
13. The consequence classification assessment is under review and assumed to be Low based on the current understanding of credible failure modes.
18. As OZ Minerals completes the integration into BHP system, we will be updating the long term monitoring details in the existing closure plan.
19. Previous assessment did not adequately address the effect of climate change.</t>
  </si>
  <si>
    <t>Jansen potash project</t>
  </si>
  <si>
    <t>Coarse Tailings Storage Facility</t>
  </si>
  <si>
    <t>51.887,-104.715</t>
  </si>
  <si>
    <t>Downstream centreline</t>
  </si>
  <si>
    <t>5. TSF is in construction and commissioning phase, and is estimated to become active in FY2027. As commissioning has progressed, Coarse &amp; Fine Tailings Storage is being managed as separate facilities to reflect future operation
14.TSF is now assessed according to GISTM
16. While the TSF is in construction, operational support is being provided by an external engineering firm. Elements of this support will be transitioned in-house after commissioning.</t>
  </si>
  <si>
    <t>Fine Tailings Storage Facility</t>
  </si>
  <si>
    <t>51.890,-104.740</t>
  </si>
  <si>
    <t>5. TSF is in construction and commissioning phase, and is estimated  to become active in FY2027. As commissioning has progressed, Coarse &amp; Fine Tailings Storage is being managed as separate facilities to reflect future operation
14.TSF is now assessed according to GISTM
16. While the TSF is in construction, operational support is being provided by an external engineering firm. Elements of this support will be transitioned in-house after commissioning.</t>
  </si>
  <si>
    <t>This document contains the response of BHP for operated assets. For non-operated joint ventures (NOJVs), refer to the relevant operator's website for more information.</t>
  </si>
  <si>
    <t>Since the FY2024 disclosure, we have completed assessments for TSFs for Safe Closure under GISTM. Tiger Tailings and Cave Sink Tailings have been removed from the FY2025 disclosure under these Safe Closure assessments.</t>
  </si>
  <si>
    <t xml:space="preserve">Safety performance data </t>
  </si>
  <si>
    <t>Data in italics indicates that data has been restated since it was reported in the ESG Standards and Databook 2024. Due to the lag nature of incident reporting and subsequent verification, final results may vary post reporting.</t>
  </si>
  <si>
    <r>
      <t>Regional summary for FY2025</t>
    </r>
    <r>
      <rPr>
        <b/>
        <vertAlign val="superscript"/>
        <sz val="11"/>
        <color theme="1"/>
        <rFont val="Arial"/>
        <family val="2"/>
      </rPr>
      <t>1</t>
    </r>
  </si>
  <si>
    <t>per million hours worked</t>
  </si>
  <si>
    <t>Employee fatalities</t>
  </si>
  <si>
    <t>Contractor 
fatalities</t>
  </si>
  <si>
    <r>
      <t>Employee total recordable injury frequency (TRIF)</t>
    </r>
    <r>
      <rPr>
        <b/>
        <vertAlign val="superscript"/>
        <sz val="8"/>
        <color theme="0"/>
        <rFont val="Arial"/>
        <family val="2"/>
      </rPr>
      <t>3</t>
    </r>
  </si>
  <si>
    <r>
      <t>Contractor 
TRIF</t>
    </r>
    <r>
      <rPr>
        <b/>
        <vertAlign val="superscript"/>
        <sz val="8"/>
        <color theme="0"/>
        <rFont val="Arial"/>
        <family val="2"/>
      </rPr>
      <t>3</t>
    </r>
  </si>
  <si>
    <r>
      <rPr>
        <b/>
        <sz val="8"/>
        <color rgb="FFFFFFFF"/>
        <rFont val="Arial"/>
        <family val="2"/>
      </rPr>
      <t>Employee 
high-potential injury 
frequency</t>
    </r>
    <r>
      <rPr>
        <b/>
        <vertAlign val="superscript"/>
        <sz val="8"/>
        <color rgb="FFFFFFFF"/>
        <rFont val="Arial"/>
        <family val="2"/>
      </rPr>
      <t>3</t>
    </r>
  </si>
  <si>
    <r>
      <t>Contractor 
high-potential injury 
frequency</t>
    </r>
    <r>
      <rPr>
        <b/>
        <vertAlign val="superscript"/>
        <sz val="8"/>
        <color theme="0"/>
        <rFont val="Arial"/>
        <family val="2"/>
      </rPr>
      <t>3</t>
    </r>
  </si>
  <si>
    <t xml:space="preserve">  
 </t>
  </si>
  <si>
    <t>Asia</t>
  </si>
  <si>
    <t>Europe</t>
  </si>
  <si>
    <t>North America</t>
  </si>
  <si>
    <t>South America</t>
  </si>
  <si>
    <t>Total</t>
  </si>
  <si>
    <r>
      <t>Injury rates for FY2025</t>
    </r>
    <r>
      <rPr>
        <b/>
        <vertAlign val="superscript"/>
        <sz val="11"/>
        <color theme="1"/>
        <rFont val="Arial"/>
        <family val="2"/>
      </rPr>
      <t>1</t>
    </r>
  </si>
  <si>
    <t>SASB basis – per 200,000 hours worked</t>
  </si>
  <si>
    <t>Employees</t>
  </si>
  <si>
    <t>Contractors</t>
  </si>
  <si>
    <r>
      <t>Total recordable injury frequency</t>
    </r>
    <r>
      <rPr>
        <b/>
        <vertAlign val="superscript"/>
        <sz val="8"/>
        <color theme="1"/>
        <rFont val="Arial"/>
        <family val="2"/>
      </rPr>
      <t>2</t>
    </r>
  </si>
  <si>
    <t>Per 200,000 hours worked</t>
  </si>
  <si>
    <r>
      <t>High-potential injury frequency</t>
    </r>
    <r>
      <rPr>
        <b/>
        <vertAlign val="superscript"/>
        <sz val="8"/>
        <color rgb="FF000000"/>
        <rFont val="Arial"/>
        <family val="2"/>
      </rPr>
      <t>2</t>
    </r>
  </si>
  <si>
    <r>
      <t>High consequence injury frequency</t>
    </r>
    <r>
      <rPr>
        <b/>
        <vertAlign val="superscript"/>
        <sz val="8"/>
        <color rgb="FF000000"/>
        <rFont val="Arial"/>
        <family val="2"/>
      </rPr>
      <t>2</t>
    </r>
  </si>
  <si>
    <t>Number of recordable work-related injuries</t>
  </si>
  <si>
    <t>Number of high consequence work-related injuries</t>
  </si>
  <si>
    <t>Number of hours worked</t>
  </si>
  <si>
    <r>
      <t>Total recordable injury frequency, high-potential injuries and high-potential injury frequency</t>
    </r>
    <r>
      <rPr>
        <b/>
        <vertAlign val="superscript"/>
        <sz val="11"/>
        <color theme="1"/>
        <rFont val="Arial"/>
        <family val="2"/>
      </rPr>
      <t>1</t>
    </r>
  </si>
  <si>
    <t>Year</t>
  </si>
  <si>
    <r>
      <t>Total recordable injury frequency (TRIF)</t>
    </r>
    <r>
      <rPr>
        <b/>
        <vertAlign val="superscript"/>
        <sz val="8"/>
        <color theme="0"/>
        <rFont val="Arial"/>
        <family val="2"/>
      </rPr>
      <t>3</t>
    </r>
  </si>
  <si>
    <t>% change</t>
  </si>
  <si>
    <r>
      <t>High-potential injury (HPI)</t>
    </r>
    <r>
      <rPr>
        <b/>
        <vertAlign val="superscript"/>
        <sz val="8"/>
        <color theme="0"/>
        <rFont val="Arial"/>
        <family val="2"/>
      </rPr>
      <t>3</t>
    </r>
  </si>
  <si>
    <r>
      <t>High-potential injury frequency (HPIF)</t>
    </r>
    <r>
      <rPr>
        <b/>
        <vertAlign val="superscript"/>
        <sz val="8"/>
        <color theme="0"/>
        <rFont val="Arial"/>
        <family val="2"/>
      </rPr>
      <t>3</t>
    </r>
  </si>
  <si>
    <t>FY2025</t>
  </si>
  <si>
    <t>FY2024</t>
  </si>
  <si>
    <r>
      <t xml:space="preserve">21 </t>
    </r>
    <r>
      <rPr>
        <vertAlign val="superscript"/>
        <sz val="8"/>
        <color theme="1"/>
        <rFont val="Arial"/>
        <family val="2"/>
      </rPr>
      <t>4</t>
    </r>
  </si>
  <si>
    <r>
      <t xml:space="preserve">0.11 </t>
    </r>
    <r>
      <rPr>
        <vertAlign val="superscript"/>
        <sz val="8"/>
        <color theme="1"/>
        <rFont val="Arial"/>
        <family val="2"/>
      </rPr>
      <t>4</t>
    </r>
  </si>
  <si>
    <t>FY2023</t>
  </si>
  <si>
    <t>FY2022</t>
  </si>
  <si>
    <t>FY2021</t>
  </si>
  <si>
    <r>
      <t>1. Prior year data (FY2021 to FY2023) excludes form</t>
    </r>
    <r>
      <rPr>
        <sz val="8"/>
        <rFont val="Arial"/>
        <family val="2"/>
      </rPr>
      <t xml:space="preserve">er OZ Minerals Australian </t>
    </r>
    <r>
      <rPr>
        <sz val="8"/>
        <color theme="1"/>
        <rFont val="Arial"/>
        <family val="2"/>
      </rPr>
      <t>assets (acquired 2 May 2023)</t>
    </r>
    <r>
      <rPr>
        <sz val="8"/>
        <rFont val="Arial"/>
        <family val="2"/>
      </rPr>
      <t>, which is included for FY2024 and FY2025. Prior year data (FY2021 to FY2023) also excludes (entirely) divested operations as follows: BHP Mitsui Coal (divested on 3 May 2022), BHP’s oil and gas portfolio (merger with Woodside completed on 1 June 2022).</t>
    </r>
  </si>
  <si>
    <t>2. Frequency rate based on number of employee or contractor injuries (either high-potential injuries (HPIs) or total recordable injuries (TRIs)) per 200,000 hours worked.</t>
  </si>
  <si>
    <t>3. Frequency rate based on combined total number of employee and contractor injuries (either HPIs or TRIs) per 1 million hours worked.</t>
  </si>
  <si>
    <t>4. FY2024 data has been adjusted and restated to exclude BMA’s Daunia and Blackwater mines (divested on 2 April 2024) and to add two HPIs due to re-classification.</t>
  </si>
  <si>
    <t xml:space="preserve">Health performance data </t>
  </si>
  <si>
    <t>Data in italics indicates that data has been restated since it was reported in the ESG Standards and Databook 2024. Due to the lag nature of incident reporting and subsequent verification, final results may vary post reporting.
Occupational illnesses excludes COVID-19 related data.</t>
  </si>
  <si>
    <r>
      <t>Occupational illness incidence – total by region</t>
    </r>
    <r>
      <rPr>
        <b/>
        <vertAlign val="superscript"/>
        <sz val="11"/>
        <color theme="1"/>
        <rFont val="Arial"/>
        <family val="2"/>
      </rPr>
      <t>1</t>
    </r>
  </si>
  <si>
    <t>Occupational illness per million hours worked</t>
  </si>
  <si>
    <r>
      <t>Occupational illness incidence – employee by region</t>
    </r>
    <r>
      <rPr>
        <b/>
        <vertAlign val="superscript"/>
        <sz val="11"/>
        <color theme="1"/>
        <rFont val="Arial"/>
        <family val="2"/>
      </rPr>
      <t>1</t>
    </r>
  </si>
  <si>
    <r>
      <t>Occupational illness incidence – contractor by region</t>
    </r>
    <r>
      <rPr>
        <b/>
        <vertAlign val="superscript"/>
        <sz val="11"/>
        <color theme="1"/>
        <rFont val="Arial"/>
        <family val="2"/>
      </rPr>
      <t>1</t>
    </r>
  </si>
  <si>
    <r>
      <t>Occupational illness incidence – employee</t>
    </r>
    <r>
      <rPr>
        <b/>
        <vertAlign val="superscript"/>
        <sz val="11"/>
        <color theme="1"/>
        <rFont val="Arial"/>
        <family val="2"/>
      </rPr>
      <t>1</t>
    </r>
  </si>
  <si>
    <t>Actual numbers</t>
  </si>
  <si>
    <t>Occupational illness per million employee hours worked</t>
  </si>
  <si>
    <r>
      <t xml:space="preserve">Total occupational illness </t>
    </r>
    <r>
      <rPr>
        <b/>
        <sz val="8"/>
        <color theme="1"/>
        <rFont val="Calibri"/>
        <family val="2"/>
      </rPr>
      <t>–</t>
    </r>
    <r>
      <rPr>
        <b/>
        <sz val="8"/>
        <color theme="1"/>
        <rFont val="Arial"/>
        <family val="2"/>
      </rPr>
      <t xml:space="preserve"> employee</t>
    </r>
  </si>
  <si>
    <t>Noise-induced hearing loss</t>
  </si>
  <si>
    <t>Musculoskeletal illness</t>
  </si>
  <si>
    <t>Other illnesses</t>
  </si>
  <si>
    <r>
      <t>Occupational illness incidence – contractor</t>
    </r>
    <r>
      <rPr>
        <b/>
        <vertAlign val="superscript"/>
        <sz val="11"/>
        <color theme="1"/>
        <rFont val="Arial"/>
        <family val="2"/>
      </rPr>
      <t>1</t>
    </r>
  </si>
  <si>
    <t>Occupational illness per million contractor hours worked</t>
  </si>
  <si>
    <t>Total occupational illness – contractor</t>
  </si>
  <si>
    <t>Per million hours worked</t>
  </si>
  <si>
    <t>Employee 
occupational illness 
incidence</t>
  </si>
  <si>
    <t>Contractor 
occupational illness 
incidence</t>
  </si>
  <si>
    <r>
      <t>Occupational exposure reduction trend over time</t>
    </r>
    <r>
      <rPr>
        <b/>
        <vertAlign val="superscript"/>
        <sz val="11"/>
        <color theme="1"/>
        <rFont val="Arial"/>
        <family val="2"/>
      </rPr>
      <t>1,2,3,4</t>
    </r>
  </si>
  <si>
    <t>Coal mine dust exposures</t>
  </si>
  <si>
    <t>Silica exposures</t>
  </si>
  <si>
    <t>DPM (diesel) exposures</t>
  </si>
  <si>
    <t xml:space="preserve">Footnotes </t>
  </si>
  <si>
    <t>1. Prior year data (FY2021 to FY2023) excludes former OZ Minerals Australian assets (acquired 2 May 2023), which is included for FY2024 and FY2025. Prior year data (FY2021 to FY2023) also excludes (entirely) divested operations as follows: BHP Mitsui Coal (divested on 3 May 2022) and BHP’s oil and gas portfolio (merger with Woodside completed on 1 June 2022).</t>
  </si>
  <si>
    <r>
      <rPr>
        <sz val="8"/>
        <color rgb="FF000000"/>
        <rFont val="Arial"/>
        <family val="2"/>
      </rPr>
      <t xml:space="preserve">2. Occupational exposure data is presented without considering protection from the use of personal protective equipment (where required as outlined in the </t>
    </r>
    <r>
      <rPr>
        <i/>
        <sz val="8"/>
        <color rgb="FF000000"/>
        <rFont val="Arial"/>
        <family val="2"/>
      </rPr>
      <t>Health Global Standard</t>
    </r>
    <r>
      <rPr>
        <sz val="8"/>
        <color rgb="FF000000"/>
        <rFont val="Arial"/>
        <family val="2"/>
      </rPr>
      <t>). The data excludes Projects.</t>
    </r>
  </si>
  <si>
    <t>3. As of FY2021, the Occupational Exposure Limit for Coal was reduced to 1.5 mg/m3 compared to 2.0mg/m3 in previous years.</t>
  </si>
  <si>
    <t>4. As of January 2024, the OEL for welding fumes within Australia was reduced to 1mg/m3 compared to 5mg/m3 in previous years.</t>
  </si>
  <si>
    <r>
      <t>People performance data FY2025</t>
    </r>
    <r>
      <rPr>
        <b/>
        <vertAlign val="superscript"/>
        <sz val="14"/>
        <color theme="1"/>
        <rFont val="Arial"/>
        <family val="2"/>
      </rPr>
      <t>1,2</t>
    </r>
  </si>
  <si>
    <t>Workforce data and diversity by region for FY2025</t>
  </si>
  <si>
    <t>Number and % of employees</t>
  </si>
  <si>
    <t>Average number and
% of contractors</t>
  </si>
  <si>
    <t>Employees by gender number and %</t>
  </si>
  <si>
    <t>Male</t>
  </si>
  <si>
    <t>Male %</t>
  </si>
  <si>
    <t>Female</t>
  </si>
  <si>
    <t>Female %</t>
  </si>
  <si>
    <t>&lt;0.1</t>
  </si>
  <si>
    <t>Employees by category and diversity for FY2025</t>
  </si>
  <si>
    <t> Gender</t>
  </si>
  <si>
    <t>Region </t>
  </si>
  <si>
    <t>Employment category</t>
  </si>
  <si>
    <t>% of Total</t>
  </si>
  <si>
    <t xml:space="preserve">Male </t>
  </si>
  <si>
    <t xml:space="preserve">Female </t>
  </si>
  <si>
    <t>Asia </t>
  </si>
  <si>
    <t>Australia </t>
  </si>
  <si>
    <t>Europe </t>
  </si>
  <si>
    <t>North America </t>
  </si>
  <si>
    <t>South America </t>
  </si>
  <si>
    <t>Full time</t>
  </si>
  <si>
    <t>Part time</t>
  </si>
  <si>
    <t>Fixed term full time</t>
  </si>
  <si>
    <t>Fixed term part time</t>
  </si>
  <si>
    <t>Casual</t>
  </si>
  <si>
    <t>Gender</t>
  </si>
  <si>
    <t>Gender %</t>
  </si>
  <si>
    <t>Age group %</t>
  </si>
  <si>
    <t>Category</t>
  </si>
  <si>
    <t>Under 30</t>
  </si>
  <si>
    <t>30–39</t>
  </si>
  <si>
    <t>40–49</t>
  </si>
  <si>
    <t>50+</t>
  </si>
  <si>
    <t>Senior leaders</t>
  </si>
  <si>
    <t>Managers</t>
  </si>
  <si>
    <t>Supervisory and professional</t>
  </si>
  <si>
    <t xml:space="preserve">Operators and general support </t>
  </si>
  <si>
    <t>Indigenous employment for FY2025</t>
  </si>
  <si>
    <t>Location</t>
  </si>
  <si>
    <t>Period</t>
  </si>
  <si>
    <t xml:space="preserve">Target </t>
  </si>
  <si>
    <t>30 June 2025 %</t>
  </si>
  <si>
    <t>Minerals Americas operations employees in Chile</t>
  </si>
  <si>
    <t>By the end of FY2025</t>
  </si>
  <si>
    <t>Minerals Australia operations employees in Australia</t>
  </si>
  <si>
    <t>By the end of FY2027</t>
  </si>
  <si>
    <t>Jansen potash project and operation employees in Canada</t>
  </si>
  <si>
    <t>By the end of FY2026</t>
  </si>
  <si>
    <t>New hires for FY2025</t>
  </si>
  <si>
    <t>Age group</t>
  </si>
  <si>
    <t xml:space="preserve">Region </t>
  </si>
  <si>
    <t>Over 50</t>
  </si>
  <si>
    <t>Employee new hires</t>
  </si>
  <si>
    <t>New hires %</t>
  </si>
  <si>
    <t>Turnover for FY2025</t>
  </si>
  <si>
    <t>Number of employees</t>
  </si>
  <si>
    <t>Turnover %</t>
  </si>
  <si>
    <r>
      <t>Employee parental leave for FY2025</t>
    </r>
    <r>
      <rPr>
        <b/>
        <vertAlign val="superscript"/>
        <sz val="11"/>
        <color theme="1"/>
        <rFont val="Arial"/>
        <family val="2"/>
      </rPr>
      <t>3</t>
    </r>
  </si>
  <si>
    <r>
      <t>Employee parental leave for FY2024</t>
    </r>
    <r>
      <rPr>
        <b/>
        <vertAlign val="superscript"/>
        <sz val="11"/>
        <color theme="1"/>
        <rFont val="Arial"/>
        <family val="2"/>
      </rPr>
      <t>3</t>
    </r>
  </si>
  <si>
    <t>By gender</t>
  </si>
  <si>
    <t>Parental leave</t>
  </si>
  <si>
    <t>Due to return</t>
  </si>
  <si>
    <t>Return to work</t>
  </si>
  <si>
    <t>Return rate %</t>
  </si>
  <si>
    <t>Returned and Retained</t>
  </si>
  <si>
    <t>Retention rate %</t>
  </si>
  <si>
    <t xml:space="preserve">  
 </t>
  </si>
  <si>
    <r>
      <t>Employee regular performance discussion records for FY2025</t>
    </r>
    <r>
      <rPr>
        <b/>
        <vertAlign val="superscript"/>
        <sz val="11"/>
        <color theme="1"/>
        <rFont val="Arial"/>
        <family val="2"/>
      </rPr>
      <t>4</t>
    </r>
    <r>
      <rPr>
        <b/>
        <sz val="11"/>
        <color theme="1"/>
        <rFont val="Arial"/>
        <family val="2"/>
      </rPr>
      <t xml:space="preserve"> </t>
    </r>
  </si>
  <si>
    <r>
      <t>Employee regular performance discussion records by region for FY2025</t>
    </r>
    <r>
      <rPr>
        <b/>
        <vertAlign val="superscript"/>
        <sz val="11"/>
        <color theme="1"/>
        <rFont val="Arial"/>
        <family val="2"/>
      </rPr>
      <t>4</t>
    </r>
  </si>
  <si>
    <t xml:space="preserve">Overall % </t>
  </si>
  <si>
    <t>Senior leaders </t>
  </si>
  <si>
    <t>Managers </t>
  </si>
  <si>
    <t>Supervisory and professional </t>
  </si>
  <si>
    <t>Operators and general support  </t>
  </si>
  <si>
    <r>
      <t>People leader gender composition for FY2025</t>
    </r>
    <r>
      <rPr>
        <b/>
        <vertAlign val="superscript"/>
        <sz val="11"/>
        <rFont val="Arial"/>
        <family val="2"/>
      </rPr>
      <t>5</t>
    </r>
  </si>
  <si>
    <t xml:space="preserve">People leaders </t>
  </si>
  <si>
    <t>Minerals Americas People leaders</t>
  </si>
  <si>
    <t>Minerals Australia People leaders</t>
  </si>
  <si>
    <t>Executive Leadership Team (ELT)</t>
  </si>
  <si>
    <t>Board</t>
  </si>
  <si>
    <t>Region %</t>
  </si>
  <si>
    <t>Collective agreement</t>
  </si>
  <si>
    <t>Non-collective agreement</t>
  </si>
  <si>
    <t>Minerals Australia participated in seven collective bargaining processes during FY2025:
Concluded agreements: 
• OS ACPM Pty Ltd concluded bargaining for the proposed Operations Services Maintenance Enterprise Agreement, and the agreement commenced operation in June 2025.
• Broadmeadow Mine Services Pty Ltd concluded bargaining for the Broadmeadow Mine Enterprise Agreement 2025 and the agreement commenced operation in May 2025.
• Central Queensland Services Pty Ltd concluded bargaining for the BMA Rail Enterprise Agreement 2024 and the agreement commenced operation in November 2024.
• OS MCAP Pty Ltd concluded bargaining for the Operations Services Production Enterprise Agreement with a successful ballot in April 2025 and has lodged the agreement for approval with the Fair Work Commission. 
Ongoing negotiations as at 30 June 2025:
• BHP Minerals Pty Ltd commenced bargaining in April 2025 for the proposed BHP Infrastructure &amp; Services HV and Power Agreement 2025.
• BHP Iron Ore Pty Ltd commenced bargaining in July 2024 for the proposed Mining Area C/South Flank Enterprise Agreement 2024.
• Mt Arthur Coal Pty Ltd commenced bargaining in January 2025 for the proposed Mt Arthur Supervisors Enterprise Agreement 2025.
Minerals Americas participated in two collective bargaining processes during FY2025:
Concluded agreements:
• Minera Escondida Limitada – O&amp;M Union S3 was concluded in December 2024.
• Minera Escondida Limitada – O&amp;M Union S1 was concluded in August 2024.</t>
  </si>
  <si>
    <r>
      <rPr>
        <b/>
        <sz val="8"/>
        <color rgb="FF000000"/>
        <rFont val="Arial"/>
        <family val="2"/>
      </rPr>
      <t xml:space="preserve">Industrial action
</t>
    </r>
    <r>
      <rPr>
        <sz val="8"/>
        <color rgb="FF000000"/>
        <rFont val="Arial"/>
        <family val="2"/>
      </rPr>
      <t>Minerals Australia:
• Operation Services Maintenance Enterprise Agreement: The AMWU QLD &amp; NT Division Organised and notified of protected industrial action at BMA’s Mines by the Operations Services workforce for consecutive two-hour work stoppages. The protected industrial action had minimal operational impact.
Minerals Americas:
• Minera Escondida Limitada – O&amp;M Union S3 Agreement: A three-day strike was taken in August 2024 by O&amp;M Union 1. Operational continuity was maintained at approximately two-thirds capacity with no safety events during that period.</t>
    </r>
  </si>
  <si>
    <r>
      <t>Ratio highest paid to median employee</t>
    </r>
    <r>
      <rPr>
        <b/>
        <vertAlign val="superscript"/>
        <sz val="11"/>
        <color theme="1"/>
        <rFont val="Arial"/>
        <family val="2"/>
      </rPr>
      <t>6</t>
    </r>
  </si>
  <si>
    <r>
      <t>Ratio standard entry level wage to minimum wage</t>
    </r>
    <r>
      <rPr>
        <b/>
        <vertAlign val="superscript"/>
        <sz val="11"/>
        <color theme="1"/>
        <rFont val="Arial"/>
        <family val="2"/>
      </rPr>
      <t>7</t>
    </r>
  </si>
  <si>
    <t xml:space="preserve">Total remuneration </t>
  </si>
  <si>
    <t>Salary increase</t>
  </si>
  <si>
    <t>124 : 1</t>
  </si>
  <si>
    <t>1 : 1</t>
  </si>
  <si>
    <t>3 : 1</t>
  </si>
  <si>
    <t>61 : 1</t>
  </si>
  <si>
    <t>2 : 1</t>
  </si>
  <si>
    <t>5 : 1</t>
  </si>
  <si>
    <t>11 : 1</t>
  </si>
  <si>
    <t>0 : 1</t>
  </si>
  <si>
    <t>Ratio male to female: Average basic salary US$</t>
  </si>
  <si>
    <t>Overall</t>
  </si>
  <si>
    <t>Senior Leaders</t>
  </si>
  <si>
    <t>Supervisory &amp; Professionals</t>
  </si>
  <si>
    <t>Operators &amp; General Support</t>
  </si>
  <si>
    <t>Ratio male to female: Average total remuneration US$</t>
  </si>
  <si>
    <t>BHP offers market-aligned benefits reflecting the standard practice and applicable legislation in each country in which we operate for our employees. In instances where local regulations limit operations of Company-wide scheme alternative arrangements are in place. Employees on fixed-term contacts and casual employees are also offered retirement/pension benefits (as per standard market practice/legislation), recognition program benefits, and share ownership. Permanent full-time and part-time employees are eligible to participate in the Short-Term Incentive Plan (variable pay) with annual outcomes linked to the company and individual performance.</t>
  </si>
  <si>
    <t>Benefit</t>
  </si>
  <si>
    <t>Temporary</t>
  </si>
  <si>
    <t>Medical and Death and Disability Insurance</t>
  </si>
  <si>
    <r>
      <t xml:space="preserve">provided </t>
    </r>
    <r>
      <rPr>
        <vertAlign val="superscript"/>
        <sz val="8"/>
        <color rgb="FF000000"/>
        <rFont val="Arial"/>
        <family val="2"/>
      </rPr>
      <t>8</t>
    </r>
  </si>
  <si>
    <t>provided</t>
  </si>
  <si>
    <t>not provided</t>
  </si>
  <si>
    <t>Parental Leave</t>
  </si>
  <si>
    <t>Retirement/Pension</t>
  </si>
  <si>
    <t>Stock ownership – Shareplus</t>
  </si>
  <si>
    <t>Recognition</t>
  </si>
  <si>
    <r>
      <rPr>
        <b/>
        <sz val="11"/>
        <color rgb="FF000000"/>
        <rFont val="Arial"/>
        <family val="2"/>
      </rPr>
      <t>Employee average training hours for FY2025</t>
    </r>
    <r>
      <rPr>
        <b/>
        <vertAlign val="superscript"/>
        <sz val="11"/>
        <color rgb="FF000000"/>
        <rFont val="Arial"/>
        <family val="2"/>
      </rPr>
      <t>9</t>
    </r>
  </si>
  <si>
    <r>
      <t>Category</t>
    </r>
    <r>
      <rPr>
        <sz val="8"/>
        <color theme="0"/>
        <rFont val="Arial"/>
        <family val="2"/>
      </rPr>
      <t> </t>
    </r>
  </si>
  <si>
    <r>
      <t>Male</t>
    </r>
    <r>
      <rPr>
        <sz val="8"/>
        <color theme="0"/>
        <rFont val="Arial"/>
        <family val="2"/>
      </rPr>
      <t> </t>
    </r>
  </si>
  <si>
    <r>
      <t>Female</t>
    </r>
    <r>
      <rPr>
        <sz val="8"/>
        <color theme="0"/>
        <rFont val="Arial"/>
        <family val="2"/>
      </rPr>
      <t> </t>
    </r>
  </si>
  <si>
    <r>
      <t>Total</t>
    </r>
    <r>
      <rPr>
        <sz val="8"/>
        <color theme="0"/>
        <rFont val="Arial"/>
        <family val="2"/>
      </rPr>
      <t> </t>
    </r>
  </si>
  <si>
    <r>
      <t>People Leaders</t>
    </r>
    <r>
      <rPr>
        <vertAlign val="superscript"/>
        <sz val="8"/>
        <rFont val="Arial"/>
        <family val="2"/>
      </rPr>
      <t>5</t>
    </r>
  </si>
  <si>
    <t>Non-People Leaders</t>
  </si>
  <si>
    <t>Total </t>
  </si>
  <si>
    <t xml:space="preserve">1. Based on a ‘point-in-time’ snapshot of employees as at 30 June 2025, including employees on extended absence, which was 1,124. There is no significant seasonal variation in employment numbers. Percentages may not total 100 due to rounding. </t>
  </si>
  <si>
    <t xml:space="preserve">2. Contractor data is collected from internal organisation systems and averaged for a 10-month period, July 2024 to April 2025. Numbers and percentages may not total due to rounding. </t>
  </si>
  <si>
    <t xml:space="preserve">3. The calculation includes primary parental leave only and does not include secondary parental leave. Secondary parental leave is a minimum of one week paid parental leave benefit for the non-primary caregiver. All BHP employees are eligible for parental leave. Retention rate for employees that returned from parental leave in FY2024 calculated as at least 12 months from date of return. Eligible employees can request to extend parental leave beyond 12 months or take a subsequent period of parental leave within 12 months from returning from parental leave. </t>
  </si>
  <si>
    <t>4. Data reflects the number of employees as at 30 June 2025 that have at least one performance review record in our core HR system for performance review records. Performance review records for some employees at operated assets in Australia and Chile are not recorded in the core HR system and not captured in this data.</t>
  </si>
  <si>
    <t xml:space="preserve">5. People leaders are employees who have one or more direct report. </t>
  </si>
  <si>
    <t>6. The salary increase ratio represents the percentage increase in annual total remuneration for the highest-paid individual to the median percentage increase in annual total remuneration for all employees (excluding the highest-paid individual) in the same location for each significant region. Salary increases only cover annual reward review increases, and do not include off-cycle and promotional increases. Contractors are excluded from the remuneration data.</t>
  </si>
  <si>
    <t>7. Individuals classified as entry level are those in operations and general support roles and have been with BHP for less than one year. Minimum wage is determined for all locations with the exception of Singapore and Switzerland as they do not have a minimum wage mandated by their respective governments and therefore have been excluded from the calculation. Contractors are excluded from the remuneration data.</t>
  </si>
  <si>
    <t>8. Provided in certain parts of the business in Australia.</t>
  </si>
  <si>
    <t>9. Employee average training data is calculated using the sum of the total number of employee training hours at the end of each month used for internal reporting purposes, divided by the total number of employees at 30 June 2025. Training hours for some employees at operated assets in Australia are not recorded in the core HR system and not captured in this data.</t>
  </si>
  <si>
    <t>Land and biodiversity data FY2025</t>
  </si>
  <si>
    <t>Unit</t>
  </si>
  <si>
    <r>
      <t>Land</t>
    </r>
    <r>
      <rPr>
        <b/>
        <vertAlign val="superscript"/>
        <sz val="8"/>
        <color rgb="FF000000"/>
        <rFont val="Arial"/>
        <family val="2"/>
      </rPr>
      <t>1, 2</t>
    </r>
  </si>
  <si>
    <r>
      <t>Land owned, leased or managed</t>
    </r>
    <r>
      <rPr>
        <vertAlign val="superscript"/>
        <sz val="8"/>
        <color rgb="FF000000"/>
        <rFont val="Arial"/>
        <family val="2"/>
      </rPr>
      <t>3</t>
    </r>
  </si>
  <si>
    <t>Hectares (ha)</t>
  </si>
  <si>
    <r>
      <t>– Land disturbed</t>
    </r>
    <r>
      <rPr>
        <vertAlign val="superscript"/>
        <sz val="8"/>
        <color rgb="FF000000"/>
        <rFont val="Arial"/>
        <family val="2"/>
      </rPr>
      <t>4</t>
    </r>
  </si>
  <si>
    <t>ha</t>
  </si>
  <si>
    <r>
      <t>– Land rehabilitated</t>
    </r>
    <r>
      <rPr>
        <vertAlign val="superscript"/>
        <sz val="8"/>
        <color rgb="FF000000"/>
        <rFont val="Arial"/>
        <family val="2"/>
      </rPr>
      <t>4, 5</t>
    </r>
  </si>
  <si>
    <r>
      <t>– Land under conservation regulatory (includes regulatory offsets)</t>
    </r>
    <r>
      <rPr>
        <vertAlign val="superscript"/>
        <sz val="8"/>
        <color rgb="FF000000"/>
        <rFont val="Arial"/>
        <family val="2"/>
      </rPr>
      <t>5, 6, 7, 8</t>
    </r>
  </si>
  <si>
    <t>n/a</t>
  </si>
  <si>
    <r>
      <t xml:space="preserve">– Land under conservation voluntary </t>
    </r>
    <r>
      <rPr>
        <vertAlign val="superscript"/>
        <sz val="8"/>
        <color rgb="FF000000"/>
        <rFont val="Arial"/>
        <family val="2"/>
      </rPr>
      <t>5, 6, 7, 9</t>
    </r>
  </si>
  <si>
    <r>
      <t>– Land under restoration prescribed</t>
    </r>
    <r>
      <rPr>
        <vertAlign val="superscript"/>
        <sz val="8"/>
        <color rgb="FF000000"/>
        <rFont val="Arial"/>
        <family val="2"/>
      </rPr>
      <t>5, 6, 8</t>
    </r>
  </si>
  <si>
    <r>
      <t>– Land under restoration voluntary</t>
    </r>
    <r>
      <rPr>
        <vertAlign val="superscript"/>
        <sz val="8"/>
        <color rgb="FF000000"/>
        <rFont val="Arial"/>
        <family val="2"/>
      </rPr>
      <t>5, 6, 7</t>
    </r>
  </si>
  <si>
    <r>
      <t>– Land under regenerative practice</t>
    </r>
    <r>
      <rPr>
        <vertAlign val="superscript"/>
        <sz val="8"/>
        <color rgb="FF000000"/>
        <rFont val="Arial"/>
        <family val="2"/>
      </rPr>
      <t>6, 7, 9</t>
    </r>
  </si>
  <si>
    <t>– Healthy environment goal: Land under nature-positive management practices10</t>
  </si>
  <si>
    <r>
      <t>– Healthy environment goal: Land and waters we steward excluding areas we hold under greenfield exploration licences (or equivalent tenements)</t>
    </r>
    <r>
      <rPr>
        <vertAlign val="superscript"/>
        <sz val="8"/>
        <color theme="1"/>
        <rFont val="Arial"/>
        <family val="2"/>
      </rPr>
      <t>11</t>
    </r>
  </si>
  <si>
    <r>
      <t>– Healthy environment goal: Land under nature-positive management practices</t>
    </r>
    <r>
      <rPr>
        <vertAlign val="superscript"/>
        <sz val="8"/>
        <color theme="1"/>
        <rFont val="Arial"/>
        <family val="2"/>
      </rPr>
      <t>10, 11</t>
    </r>
  </si>
  <si>
    <t>per cent</t>
  </si>
  <si>
    <t xml:space="preserve">Footnotes: </t>
  </si>
  <si>
    <t xml:space="preserve">1. Data excludes divested operations Blackwater and Daunia (sale completed 2 April 2024). Land and biodiversity data is calculated as the total land area at the time of reporting. While some of the land related to the Daunia and Blackwater mines is pending transfer following completion in April 2024, the assets are no longer under BMA’s control or operated for BMA’s benefit and have been excluded on that basis. </t>
  </si>
  <si>
    <t xml:space="preserve">2. Land data is calculated as the total land area at the time of reporting. </t>
  </si>
  <si>
    <t>3. FY2021–FY2023 values are re-stated to remove divested operations Blackwater and Daunia (sale completed 2 April 2024). FY2023 –FY2024 values are restated primarily due to identification of additional former OZ Minerals land holdings and areas where we hold sub-surface mineral rights, and as a result of the application of a standardised global equal area projection (EPSG:6933) on this dataset. The decrease in land owned, managed, leased between FY2024 and FY2025 is primarily due to the divestment of tenements associated with Exploration activities.</t>
  </si>
  <si>
    <t xml:space="preserve">4. FY2021–FY2024 values are re-stated to remove divested operations Blackwater and Daunia (sale completed 2 April 2024). </t>
  </si>
  <si>
    <t>5. Data does not include land managed for rehabilitation, conservation or restoration as part of social investment.</t>
  </si>
  <si>
    <t>6. FY2023 values are re-stated to remove divested operations Blackwater and Daunia (sale completed 2 April 2024). FY2023–FY2024 values are restated to reflect the application of a standardised global equal area projection (EPSG:6933) on these datasets.</t>
  </si>
  <si>
    <r>
      <t xml:space="preserve">7. These metrics contribute to the </t>
    </r>
    <r>
      <rPr>
        <i/>
        <sz val="8"/>
        <color theme="1"/>
        <rFont val="Arial"/>
        <family val="2"/>
      </rPr>
      <t>Healthy environment</t>
    </r>
    <r>
      <rPr>
        <sz val="8"/>
        <color theme="1"/>
        <rFont val="Arial"/>
        <family val="2"/>
      </rPr>
      <t xml:space="preserve"> goal: Land under conservation, restoration or regenerative practice' component of the </t>
    </r>
    <r>
      <rPr>
        <i/>
        <sz val="8"/>
        <color theme="1"/>
        <rFont val="Arial"/>
        <family val="2"/>
      </rPr>
      <t>Healthy environment</t>
    </r>
    <r>
      <rPr>
        <sz val="8"/>
        <color theme="1"/>
        <rFont val="Arial"/>
        <family val="2"/>
      </rPr>
      <t xml:space="preserve"> goal. </t>
    </r>
  </si>
  <si>
    <t xml:space="preserve">8. FY2023–2024 values were restated following verification activities, with values reclassified from 'Land under conservation voluntary' to 'Land under regenerative practice'. </t>
  </si>
  <si>
    <t xml:space="preserve">9. 2024 values were restated following verification activities, with values reclassified as 'Land under conservation regulatory (includes regulatory offsets)'. </t>
  </si>
  <si>
    <t xml:space="preserve">10. Area under stewardship that has a formal management plan that includes conservation, restoration or regenerative practices. </t>
  </si>
  <si>
    <r>
      <t xml:space="preserve">11. FY2023–FY2024 values are re-stated primarily due to identification of additional former OZ Minerals land holdings and areas where we hold sub-surface mineral rights, as part of the 'land and waters we steward' component of the </t>
    </r>
    <r>
      <rPr>
        <i/>
        <sz val="8"/>
        <rFont val="Arial"/>
        <family val="2"/>
      </rPr>
      <t>Healthy environment</t>
    </r>
    <r>
      <rPr>
        <sz val="8"/>
        <rFont val="Arial"/>
        <family val="2"/>
      </rPr>
      <t xml:space="preserve"> goal calculation. </t>
    </r>
  </si>
  <si>
    <t>International Union for Conservation (IUCN) listed species</t>
  </si>
  <si>
    <t>National listed species</t>
  </si>
  <si>
    <t>Operated asset</t>
  </si>
  <si>
    <r>
      <rPr>
        <b/>
        <sz val="11"/>
        <color theme="0"/>
        <rFont val="Arial"/>
        <family val="2"/>
      </rPr>
      <t>Sensitive: PAs and/or KBAs</t>
    </r>
  </si>
  <si>
    <r>
      <rPr>
        <b/>
        <sz val="11"/>
        <color theme="0"/>
        <rFont val="Arial"/>
        <family val="2"/>
      </rPr>
      <t>Overall Biodiversity Significance Score</t>
    </r>
  </si>
  <si>
    <r>
      <rPr>
        <b/>
        <sz val="11"/>
        <color theme="0"/>
        <rFont val="Arial"/>
        <family val="2"/>
      </rPr>
      <t>Biodiversity Significance: PAs</t>
    </r>
  </si>
  <si>
    <r>
      <rPr>
        <b/>
        <sz val="11"/>
        <color theme="0"/>
        <rFont val="Arial"/>
        <family val="2"/>
      </rPr>
      <t>No. of PAs in AoI</t>
    </r>
  </si>
  <si>
    <r>
      <rPr>
        <b/>
        <sz val="11"/>
        <color theme="0"/>
        <rFont val="Arial"/>
        <family val="2"/>
      </rPr>
      <t>Biodiversity Significance: KBAs</t>
    </r>
  </si>
  <si>
    <r>
      <rPr>
        <b/>
        <sz val="11"/>
        <color theme="0"/>
        <rFont val="Arial"/>
        <family val="2"/>
      </rPr>
      <t>No. KBAs in AoI</t>
    </r>
  </si>
  <si>
    <r>
      <rPr>
        <b/>
        <sz val="11"/>
        <color theme="0"/>
        <rFont val="Arial"/>
        <family val="2"/>
      </rPr>
      <t>No. CR Species</t>
    </r>
  </si>
  <si>
    <r>
      <rPr>
        <b/>
        <sz val="11"/>
        <color theme="0"/>
        <rFont val="Arial"/>
        <family val="2"/>
      </rPr>
      <t>No. EN Species</t>
    </r>
  </si>
  <si>
    <r>
      <rPr>
        <b/>
        <sz val="11"/>
        <color theme="0"/>
        <rFont val="Arial"/>
        <family val="2"/>
      </rPr>
      <t>No. VU Species</t>
    </r>
  </si>
  <si>
    <t>BHP Billiton Mitsubishi Alliance</t>
  </si>
  <si>
    <t>Medium</t>
  </si>
  <si>
    <r>
      <t>Western Australia Iron Ore</t>
    </r>
    <r>
      <rPr>
        <vertAlign val="superscript"/>
        <sz val="8"/>
        <color theme="1"/>
        <rFont val="Arial"/>
        <family val="2"/>
      </rPr>
      <t>1</t>
    </r>
  </si>
  <si>
    <t>Potash Canada</t>
  </si>
  <si>
    <t>United States</t>
  </si>
  <si>
    <t>1. Western Australia Iron Ore includes Beenup Titanium Sands.</t>
  </si>
  <si>
    <t xml:space="preserve">Data excludes former OZ Minerals sites Carrapateena and Prominent Hill, and FY2021–FY2024 water data excludes former OZ Minerals project West Musgrave, due to data not being reported in accordance with ICMM’s Water Reporting, Good Practice Guide (2nd Ed) and the Minerals Council of Australia’s Water Accounting Framework. Data is intended to be reported for Carrapateena and Prominent Hill from FY2026 once water accounts have been aligned with ICMM's Water Reporting, Good Practice Guide (2nd Ed) and the Minerals Council of Australia’s Water Accounting Framework.
FY2021–FY2024 water data has been updated since BHP’s 2024 disclosures, primarily to remove divested assets Blackwater and Daunia (sale completed 2 April 2024), and due to updated information becoming available.
Data has been rounded to the nearest 10 megalitres and in some instances the sum of totals for quality, source and destination may differ due to rounding.
Water data and accounting relies on a variety of data sources, including from water modelling, direct measurement and estimation techniques based on available known methodologies (e.g. estimation of evaporation from water storages). Recognising that the water models, water balances and assumptions used in our water accounting approach contain inherent uncertainty, and in line with our commitment to continuous improvement, we continue to review the assumptions and refine our methodology of our water accounts and data. </t>
  </si>
  <si>
    <r>
      <t>Total water withdrawals</t>
    </r>
    <r>
      <rPr>
        <b/>
        <vertAlign val="superscript"/>
        <sz val="11"/>
        <color rgb="FF000000"/>
        <rFont val="Arial"/>
        <family val="2"/>
      </rPr>
      <t>1</t>
    </r>
  </si>
  <si>
    <t>Megalitres (ML)</t>
  </si>
  <si>
    <t>Year ended 30 June</t>
  </si>
  <si>
    <t>Type 1 (High quality)</t>
  </si>
  <si>
    <t>Type 2 (High quality)</t>
  </si>
  <si>
    <t>Type 3 (Low quality)</t>
  </si>
  <si>
    <t>Surface water</t>
  </si>
  <si>
    <t>Groundwater</t>
  </si>
  <si>
    <t>Seawater</t>
  </si>
  <si>
    <t>Third-party water</t>
  </si>
  <si>
    <t>–</t>
  </si>
  <si>
    <t>1. For FY2021, data includes rainfall and run-off volumes captured and used during the reporting year. Rainfall and run-off volumes that have been captured and stored are excluded and will be reported in the future year of use. As a result of the issue of updated ICMM water reporting guidance in late FY2021, volumes of rainfall and run-off volumes captured and not used as well as volumes captured and used in the reporting year are included in FY2022 onwards data.</t>
  </si>
  <si>
    <t>Water performance data by operated asset</t>
  </si>
  <si>
    <t>Data excludes former OZ Minerals sites Carrapateena and Prominent Hill, as data are not reported in accordance with ICMM’s Water Reporting, Good Practice Guide (2nd Ed) and the Minerals Council of Australia’s Water Accounting Framework. Data is intended to be reported for Carrapateena and Prominent Hill from FY2026 once water accounts have been aligned with ICMM's Water Reporting, Good Practice Guide (2nd Ed) and the Minerals Council of Australia’s Water Accounting Framework.
Data has been rounded to the nearest 10 megalitres and in some instances the sum of totals for quality, source and destination may differ due to rounding.
Water data and accounting relies on a variety of data sources, including from water modelling, direct measurement and estimation techniques based on available known methodologies (e.g. estimation of evaporation from water storages). Recognising that the water models, water balances and assumptions used in our water accounting approach contain inherent uncertainty, and in line with our commitment to continuous improvement, we continue to review the assumptions and refine our methodology of our water accounts and data.</t>
  </si>
  <si>
    <t xml:space="preserve">FY2025 data by operated asset </t>
  </si>
  <si>
    <t xml:space="preserve">Metric </t>
  </si>
  <si>
    <t>Total
('Water-stressed' areas)</t>
  </si>
  <si>
    <r>
      <t>Assets in 'water-stressed' location</t>
    </r>
    <r>
      <rPr>
        <b/>
        <vertAlign val="superscript"/>
        <sz val="8"/>
        <color rgb="FF000000"/>
        <rFont val="Arial"/>
      </rPr>
      <t>1</t>
    </r>
  </si>
  <si>
    <t>Withdrawals</t>
  </si>
  <si>
    <t>Water withdrawals by quality &amp; source - Type 1 Surface water</t>
  </si>
  <si>
    <t>Water withdrawals by quality &amp; source - Type 1 Groundwater</t>
  </si>
  <si>
    <t>Water withdrawals by quality &amp; source - Type 1 Third party</t>
  </si>
  <si>
    <t>Water withdrawals by quality &amp; source - Type 2 Surface water</t>
  </si>
  <si>
    <t>Water withdrawals by quality &amp; source - Type 2 Groundwater</t>
  </si>
  <si>
    <t>Water withdrawals by quality &amp; source - Type 2 Third party</t>
  </si>
  <si>
    <r>
      <t>25,650</t>
    </r>
    <r>
      <rPr>
        <vertAlign val="superscript"/>
        <sz val="8"/>
        <rFont val="Arial"/>
        <family val="2"/>
      </rPr>
      <t>(2)</t>
    </r>
  </si>
  <si>
    <t>Water withdrawals by quality &amp; source - Type 3 Surface water</t>
  </si>
  <si>
    <t>Water withdrawals by quality &amp; source - Type 3 Groundwater</t>
  </si>
  <si>
    <t>Water withdrawals by quality &amp; source - Type 3 Seawater</t>
  </si>
  <si>
    <t>Water withdrawals by quality &amp; source - Type 3 Third party</t>
  </si>
  <si>
    <r>
      <t>3,500</t>
    </r>
    <r>
      <rPr>
        <vertAlign val="superscript"/>
        <sz val="8"/>
        <rFont val="Arial"/>
        <family val="2"/>
      </rPr>
      <t>(2)</t>
    </r>
  </si>
  <si>
    <t>Water withdrawals by quality - Type 1</t>
  </si>
  <si>
    <t>Water withdrawals by quality - Type 2</t>
  </si>
  <si>
    <t>Water withdrawals by quality - Type 3</t>
  </si>
  <si>
    <t>Water withdrawals by source - Surface water</t>
  </si>
  <si>
    <t>Water withdrawals by source - Groundwater</t>
  </si>
  <si>
    <t>Water withdrawals by source - Seawater</t>
  </si>
  <si>
    <t>Water withdrawals by source - Third party</t>
  </si>
  <si>
    <r>
      <t>Total water withdrawals ('water-stressed' areas)</t>
    </r>
    <r>
      <rPr>
        <vertAlign val="superscript"/>
        <sz val="8"/>
        <color rgb="FF000000"/>
        <rFont val="Arial"/>
      </rPr>
      <t>1</t>
    </r>
  </si>
  <si>
    <t>Discharge</t>
  </si>
  <si>
    <t>Water discharge by quality &amp; destination - Type 1 Surface water</t>
  </si>
  <si>
    <t>Water discharge by quality &amp; destination - Type 1 Groundwater</t>
  </si>
  <si>
    <t>Water discharge by quality &amp; destination - Type 1 Seawater</t>
  </si>
  <si>
    <t>Water discharge by quality &amp; destination - Type 1 Third party</t>
  </si>
  <si>
    <t>Water discharge by quality &amp; destination - Type 2 Surface water</t>
  </si>
  <si>
    <t>Water discharge by quality &amp; destination - Type 2 Groundwater</t>
  </si>
  <si>
    <t>Water discharge by quality &amp; destination - Type 2 Seawater</t>
  </si>
  <si>
    <t>Water discharge by quality &amp; destination - Type 2 Third party</t>
  </si>
  <si>
    <t>Water discharge by quality &amp; destination - Type 3 Surface water</t>
  </si>
  <si>
    <t>Water discharge by quality &amp; destination - Type 3 Groundwater</t>
  </si>
  <si>
    <t>Water discharge by quality &amp; destination - Type 3 Seawater</t>
  </si>
  <si>
    <t>Water discharge by quality &amp; destination - Type 3 Third party</t>
  </si>
  <si>
    <r>
      <t>130</t>
    </r>
    <r>
      <rPr>
        <vertAlign val="superscript"/>
        <sz val="8"/>
        <rFont val="Arial"/>
        <family val="2"/>
      </rPr>
      <t>(3)</t>
    </r>
  </si>
  <si>
    <t>Water discharge by quality - Type 1</t>
  </si>
  <si>
    <t>Water discharge by quality - Type 3</t>
  </si>
  <si>
    <t>Water discharge by destination - Surface water</t>
  </si>
  <si>
    <t>Water discharge by destination - Groundwater</t>
  </si>
  <si>
    <t>Water discharge by destination - Seawater</t>
  </si>
  <si>
    <t>Water discharge by destination - Third party</t>
  </si>
  <si>
    <r>
      <t>Total water discharge ('water-stressed' areas)</t>
    </r>
    <r>
      <rPr>
        <vertAlign val="superscript"/>
        <sz val="8"/>
        <color rgb="FF000000"/>
        <rFont val="Arial"/>
      </rPr>
      <t>1</t>
    </r>
  </si>
  <si>
    <t>Consumption</t>
  </si>
  <si>
    <t>Consumption - evaporation</t>
  </si>
  <si>
    <t>Consumption - entrainment</t>
  </si>
  <si>
    <t>Consumption - other</t>
  </si>
  <si>
    <r>
      <t>Total consumption ('water-stressed' areas)</t>
    </r>
    <r>
      <rPr>
        <vertAlign val="superscript"/>
        <sz val="8"/>
        <color theme="1"/>
        <rFont val="Arial"/>
        <family val="2"/>
      </rPr>
      <t>1</t>
    </r>
  </si>
  <si>
    <r>
      <t xml:space="preserve">Recycled / Reused </t>
    </r>
    <r>
      <rPr>
        <b/>
        <vertAlign val="superscript"/>
        <sz val="8"/>
        <rFont val="Arial"/>
        <family val="2"/>
      </rPr>
      <t>4</t>
    </r>
  </si>
  <si>
    <r>
      <t>Other managed water - Total withdrawals</t>
    </r>
    <r>
      <rPr>
        <b/>
        <vertAlign val="superscript"/>
        <sz val="8"/>
        <color theme="1"/>
        <rFont val="Arial"/>
        <family val="2"/>
      </rPr>
      <t>5</t>
    </r>
  </si>
  <si>
    <t>Other managed water - Type 2 withdrawals</t>
  </si>
  <si>
    <t>Other managed water - Type 3 withdrawals</t>
  </si>
  <si>
    <r>
      <rPr>
        <b/>
        <sz val="8"/>
        <color rgb="FF000000"/>
        <rFont val="Arial"/>
      </rPr>
      <t>Other managed water - Total discharge</t>
    </r>
    <r>
      <rPr>
        <b/>
        <vertAlign val="superscript"/>
        <sz val="8"/>
        <color rgb="FF000000"/>
        <rFont val="Arial"/>
      </rPr>
      <t>5</t>
    </r>
  </si>
  <si>
    <t>Other managed water - Type 1 discharge</t>
  </si>
  <si>
    <t>Other managed water - Type 2 discharge</t>
  </si>
  <si>
    <t>Other managed water - Type 3 discharge</t>
  </si>
  <si>
    <r>
      <t>Change in storage</t>
    </r>
    <r>
      <rPr>
        <b/>
        <vertAlign val="superscript"/>
        <sz val="8"/>
        <color theme="1"/>
        <rFont val="Arial"/>
        <family val="2"/>
      </rPr>
      <t xml:space="preserve"> 6</t>
    </r>
  </si>
  <si>
    <t>FY2025 withdrawals by operated asset (by source)</t>
  </si>
  <si>
    <t>Third party</t>
  </si>
  <si>
    <t>FY2025 discharge by operated asset (by destination)</t>
  </si>
  <si>
    <t>FY2025 consumption by operated asset</t>
  </si>
  <si>
    <t>Evaporation</t>
  </si>
  <si>
    <t>Entrainment</t>
  </si>
  <si>
    <t>1. Based on the physical risk rating from the WWF Water Risk filter and based on the definition of water stress in the CEO Water Mandate’s ‘Corporate Water Disclosure Guidelines (2014)’.
Those assets with a high or very high physical risk rating are defined as being located in a 'water-stressed area’. However, this year no operated assets triggered this threshold, so BHP has determined to maintain FY2024 results for this year’s reporting (Pampa Norte and an individual legacy asset site in the United States), and intends to review the suitability of the WWF Water Risk Filter in FY2026.</t>
  </si>
  <si>
    <t xml:space="preserve">2. This third-party water is sourced from a combination of desalinated water, groundwater and surface water sources in varying proportions across the reporting period. </t>
  </si>
  <si>
    <t>3. This volume was discharged as water supply to a neighbouring organisation.</t>
  </si>
  <si>
    <t>4. Due to the strong influence of climatic variation at BMA and its impact on the proportion of new and worked water within BMA’s mixed water stores, water recycled/reused has been calculated as the total volume of water that is returned from operational tasks to water stores. This is a deviation from the methodology outlined by ICMM Water Reporting: Good Practice Guide, to allow for a more accurate representation of water recycled/reused at BMA.</t>
  </si>
  <si>
    <t>5. Other managed water was reported as diversions in prior years. From FY2022, these volumes have been reported by quality type as required by the updated ICMM guidance.</t>
  </si>
  <si>
    <t>6. Changes in water storage reported for asset where changes in storage are considered material for the operated asset.</t>
  </si>
  <si>
    <t>Waste performance data FY2025</t>
  </si>
  <si>
    <r>
      <t>Hazardous waste – Mineral total (including tailings)</t>
    </r>
    <r>
      <rPr>
        <vertAlign val="superscript"/>
        <sz val="8"/>
        <color theme="1"/>
        <rFont val="Arial"/>
        <family val="2"/>
      </rPr>
      <t>1</t>
    </r>
  </si>
  <si>
    <t>Kilotonnes (kt)</t>
  </si>
  <si>
    <r>
      <rPr>
        <sz val="8"/>
        <color rgb="FF000000"/>
        <rFont val="Arial"/>
      </rPr>
      <t>Mineral tailings – total</t>
    </r>
    <r>
      <rPr>
        <vertAlign val="superscript"/>
        <sz val="8"/>
        <color rgb="FF000000"/>
        <rFont val="Arial"/>
      </rPr>
      <t>2</t>
    </r>
  </si>
  <si>
    <t>kt</t>
  </si>
  <si>
    <r>
      <t>Accidental discharges of water and tailing</t>
    </r>
    <r>
      <rPr>
        <vertAlign val="superscript"/>
        <sz val="8"/>
        <color theme="1"/>
        <rFont val="Arial"/>
        <family val="2"/>
      </rPr>
      <t>3,4</t>
    </r>
  </si>
  <si>
    <t>ML</t>
  </si>
  <si>
    <r>
      <rPr>
        <b/>
        <sz val="11"/>
        <color rgb="FF000000"/>
        <rFont val="Arial"/>
      </rPr>
      <t>Air emissions for FY2025</t>
    </r>
    <r>
      <rPr>
        <b/>
        <vertAlign val="superscript"/>
        <sz val="11"/>
        <color rgb="FF000000"/>
        <rFont val="Arial"/>
      </rPr>
      <t>5</t>
    </r>
  </si>
  <si>
    <t>Disclosed in tonnes (t)</t>
  </si>
  <si>
    <t xml:space="preserve">Total oxides of sulphur </t>
  </si>
  <si>
    <t xml:space="preserve">Total oxides of nitrogen </t>
  </si>
  <si>
    <t>Total mercury</t>
  </si>
  <si>
    <t>1. Prior to FY2024 these figures represented the total deposited in the reporting year. For FY2024 (and ongoing), these figures represent the total generated in the reporting year.</t>
  </si>
  <si>
    <t>2. Prior to FY2024 these figures represented the total non-hazardous minerals tailings deposited to tailings storage facilities. For FY2024 (and ongoing), these figures represent total tailings (hazardous and non-hazardous) deposited to tailings storage facilities as dry tailings tonnes. The definition used to report these mineral tailings figures does not fully align with the GISTM definition of tailings waste, as these figures only consider mineral waste (hazardous and non-hazardous) sent to tailings facilities.</t>
  </si>
  <si>
    <t>3. Data reported for environmentally significant incidents.</t>
  </si>
  <si>
    <t>4. Does not include the dam failure at Samarco, our non-operated minerals joint venture.</t>
  </si>
  <si>
    <t>5. Data drawn from Australian NPI, US EPA, IPCC 2006 guide, Canada’s Greenhouse Gas Reporting Program and/or site-specific sampling-based emission factors.</t>
  </si>
  <si>
    <t>Community and Indigenous peoples performance data FY2025</t>
  </si>
  <si>
    <t>Community concerns, complaints and grievances and complaints</t>
  </si>
  <si>
    <t>Complaint type</t>
  </si>
  <si>
    <t>Blasting</t>
  </si>
  <si>
    <t>5</t>
  </si>
  <si>
    <t>Cultural heritage</t>
  </si>
  <si>
    <t>3</t>
  </si>
  <si>
    <t>Conduct/behaviour</t>
  </si>
  <si>
    <t>39</t>
  </si>
  <si>
    <t xml:space="preserve">Dust/Air quality </t>
  </si>
  <si>
    <t>8</t>
  </si>
  <si>
    <t>Environment</t>
  </si>
  <si>
    <t>6</t>
  </si>
  <si>
    <t>Infrastructure damage</t>
  </si>
  <si>
    <t xml:space="preserve">Lighting </t>
  </si>
  <si>
    <t>2</t>
  </si>
  <si>
    <t>Noise</t>
  </si>
  <si>
    <t>4</t>
  </si>
  <si>
    <t xml:space="preserve">Odour </t>
  </si>
  <si>
    <t>0</t>
  </si>
  <si>
    <r>
      <rPr>
        <b/>
        <sz val="8"/>
        <color rgb="FF000000"/>
        <rFont val="Arial"/>
        <family val="2"/>
      </rPr>
      <t>Other</t>
    </r>
    <r>
      <rPr>
        <b/>
        <vertAlign val="superscript"/>
        <sz val="8"/>
        <color rgb="FF000000"/>
        <rFont val="Arial"/>
        <family val="2"/>
      </rPr>
      <t>1</t>
    </r>
  </si>
  <si>
    <t xml:space="preserve">Road/rail </t>
  </si>
  <si>
    <t>33</t>
  </si>
  <si>
    <t>Spill or contamination</t>
  </si>
  <si>
    <t>110</t>
  </si>
  <si>
    <r>
      <t>Social investment spend</t>
    </r>
    <r>
      <rPr>
        <b/>
        <vertAlign val="superscript"/>
        <sz val="11"/>
        <color rgb="FF000000"/>
        <rFont val="Arial"/>
        <family val="2"/>
      </rPr>
      <t>1</t>
    </r>
  </si>
  <si>
    <t xml:space="preserve"> US$M</t>
  </si>
  <si>
    <t xml:space="preserve">Australia </t>
  </si>
  <si>
    <t>66.0</t>
  </si>
  <si>
    <t xml:space="preserve">United States </t>
  </si>
  <si>
    <t>7.5</t>
  </si>
  <si>
    <t xml:space="preserve">Chile </t>
  </si>
  <si>
    <t>23.1</t>
  </si>
  <si>
    <t xml:space="preserve">Canada </t>
  </si>
  <si>
    <t>4.2</t>
  </si>
  <si>
    <t>Rest of the world</t>
  </si>
  <si>
    <t>7.3</t>
  </si>
  <si>
    <t>Total operations</t>
  </si>
  <si>
    <t>108.1</t>
  </si>
  <si>
    <t>Brazil (Samarco)</t>
  </si>
  <si>
    <t>2.1</t>
  </si>
  <si>
    <t>United States (Resolution)</t>
  </si>
  <si>
    <t>2.5</t>
  </si>
  <si>
    <t>Peru (Antamina)</t>
  </si>
  <si>
    <t>14.8</t>
  </si>
  <si>
    <t>Canada (Vicuna)</t>
  </si>
  <si>
    <t>0.3</t>
  </si>
  <si>
    <t>Total non-operated assets</t>
  </si>
  <si>
    <t>19.7</t>
  </si>
  <si>
    <t>Total investment including equity accounted investments</t>
  </si>
  <si>
    <t>127.8</t>
  </si>
  <si>
    <r>
      <rPr>
        <b/>
        <sz val="11"/>
        <color rgb="FF000000"/>
        <rFont val="Arial"/>
        <family val="2"/>
      </rPr>
      <t xml:space="preserve">Indigenous peoples' territories </t>
    </r>
    <r>
      <rPr>
        <b/>
        <vertAlign val="superscript"/>
        <sz val="8"/>
        <color rgb="FF000000"/>
        <rFont val="Arial"/>
        <family val="2"/>
      </rPr>
      <t>2</t>
    </r>
  </si>
  <si>
    <t>Operated assets located in or adjacent to Indigenous peoples’ territories</t>
  </si>
  <si>
    <t>Operated assets with 
a formal agreement 
with Indigenous peoples</t>
  </si>
  <si>
    <t>Indigenous procurement</t>
  </si>
  <si>
    <t>Area</t>
  </si>
  <si>
    <t>Scope item</t>
  </si>
  <si>
    <t>Total 
(US$M)</t>
  </si>
  <si>
    <t>MinAus Indigenous spend</t>
  </si>
  <si>
    <t>MinAM Indigenous spend</t>
  </si>
  <si>
    <t>Potash Indigenous spend</t>
  </si>
  <si>
    <t>1. Total social investment spend includes community contributions and associated administrative costs (including US$5.7 million to support the operation of the BHP Foundation) and BHP’s equity share in community contributions for operated and non-operated joint ventures.</t>
  </si>
  <si>
    <r>
      <t>2. The Australia figure for FY2025 has</t>
    </r>
    <r>
      <rPr>
        <sz val="8"/>
        <rFont val="Arial"/>
        <family val="2"/>
      </rPr>
      <t xml:space="preserve"> been updated to reflect the six assets for BMA which are located on</t>
    </r>
    <r>
      <rPr>
        <sz val="8"/>
        <color theme="1"/>
        <rFont val="Arial"/>
        <family val="2"/>
      </rPr>
      <t xml:space="preserve"> or adjacent to Indigenous peoples' </t>
    </r>
    <r>
      <rPr>
        <sz val="8"/>
        <rFont val="Arial"/>
        <family val="2"/>
      </rPr>
      <t>traditional lands. This figure previously included two for BMA and has been updated for consistency with the methodology used for the other assets.</t>
    </r>
  </si>
  <si>
    <t>Operational energy consumption and GHG emissions</t>
  </si>
  <si>
    <t>Important information</t>
  </si>
  <si>
    <t>In this tab:
- Operational energy consumption
- Operational GHG emissions (Scopes 1 and 2 emissions from our operated assets)
- Value chain GHG emissions (Scope 3 emissions)
Notes:
- For more information on the calculation methodologies, assumptions, treatment of divestments/acquisitions and key references used in the preparation of our GHG emissions data refer to BHP GHG Emissions Calculation Methodology 2025, available at bhp.com/sustainability. 
- Total operations basis excludes divestments from the completion date or effective economic date (as applicable) of the divestment, and includes acquisitions from the date of acquisition. 
- Continuing operations basis excludes all data from divestments. Western Australia Nickel is included in Continuing operations as these operations transitioned into temporary suspension in December 2024. We intend to review this decision by February 2027.
- Divestments are the Blackwater and Daunia mines (sale by BMA completed on 2 April 2024), BMC (sale of our interest in BMC completed on 3 May 2022) and our Petroleum business (merger with Woodside completed on 1 June 2022). Acquisitions are the former OZ Minerals facilities from the date of acquisition (completed on 2 May 2023). This covers the former OZ Minerals facilities that form part of our Copper South Australia asset and West Musgrave that forms part of Western Australia Nickel.
- Rounding: In some instances, the sum of totals for sources, gases and assets may differ due to rounding.</t>
  </si>
  <si>
    <t xml:space="preserve">
</t>
  </si>
  <si>
    <t>FY2020</t>
  </si>
  <si>
    <t>Operational energy consumption - by source: Total operations basis (PJ and %)</t>
  </si>
  <si>
    <t>PJ</t>
  </si>
  <si>
    <t>%</t>
  </si>
  <si>
    <t>Operational energy consumption - by source: Continuing operations basis (PJ and %)</t>
  </si>
  <si>
    <t>Consumption of fuel</t>
  </si>
  <si>
    <t xml:space="preserve">  – Coal and coke</t>
  </si>
  <si>
    <t xml:space="preserve">  – Natural gas</t>
  </si>
  <si>
    <t xml:space="preserve">  – Distillate/gasoline</t>
  </si>
  <si>
    <t xml:space="preserve">  – Other</t>
  </si>
  <si>
    <t>Consumption of electricity</t>
  </si>
  <si>
    <t xml:space="preserve">  – Consumption of electricity from grid</t>
  </si>
  <si>
    <t xml:space="preserve">  – Consumption of electricity from renewable sources</t>
  </si>
  <si>
    <t>Total operational energy consumption</t>
  </si>
  <si>
    <t>Operational energy consumption - other metrics: Total operations basis</t>
  </si>
  <si>
    <t>Operational energy consumption - other metrics: Continuing operations basis</t>
  </si>
  <si>
    <t>Voluntary renewable energy certificates retired (PJ)</t>
  </si>
  <si>
    <t>Operational energy consumption from renewable sources (PJ)</t>
  </si>
  <si>
    <t>Operational energy consumption from renewable sources (%)</t>
  </si>
  <si>
    <t>Operational energy intensity (GJ per tonne of copper equivalent production)</t>
  </si>
  <si>
    <r>
      <rPr>
        <b/>
        <sz val="8"/>
        <color theme="1"/>
        <rFont val="Arial"/>
        <family val="2"/>
      </rPr>
      <t>Notes:</t>
    </r>
    <r>
      <rPr>
        <sz val="8"/>
        <color theme="1"/>
        <rFont val="Arial"/>
        <family val="2"/>
      </rPr>
      <t xml:space="preserve">
- Definition: Energy consumption refers to the annual quantity of energy consumed by BHP from the combustion of fuel and operation of our facilities, together with purchased or acquired electricity, steam, heat or cooling consumed by our operated assets.
- Organisational boundary: We have made our calculations based on an operational control approach in alignment with the Greenhouse Gas Protocol Corporate Accounting and Reporting Standard.
- Operational energy consumption from renewable sources includes third-party supplied renewable electricity as evidenced by renewable energy certificates (RECs) or supplier-provided documentation. For FY2025 data, the final validation for surrender of the rights to claim renewable energy attributes assigned via the Chilean energy market’s Renewable Energy Certificate (REC) system is expected to occur by June 2026 with respect to the FY2025 period, following finalisation by the grid coordinator. As a result, we will re-calculate our renewable energy percentage with respect to Escondida and Pampa Norte following the final validation and restate that percentage as part of our annual reporting for FY2026 if required to adjust for any difference. Operational energy consumption from renewable sources is greater than the energy quantity underpinned by RECs due to inclusion of additional renewable electricity supplied under the BMA CleanCo PPA evidenced by supplier-provided documentation, and a small quantity of biofuels consumed in a trial in FY2023.
</t>
    </r>
    <r>
      <rPr>
        <b/>
        <sz val="8"/>
        <color theme="1"/>
        <rFont val="Arial"/>
        <family val="2"/>
      </rPr>
      <t>Restatements:</t>
    </r>
    <r>
      <rPr>
        <sz val="8"/>
        <color theme="1"/>
        <rFont val="Arial"/>
        <family val="2"/>
      </rPr>
      <t xml:space="preserve"> 
- Consumption of electricity from renewable sources % (Continuing operations basis) FY2021, FY2022, FY2023,and FY2024 reported values have been restated to correct for a data transcription error. Previously reported values were 0%, 14%, 20% and 19% respectively. 
- Operational energy intensity (GJ per tonne of copper equivalent production) FY2020, FY2021, FY2022, FY2023,and FY2024 reported values have been restated due to calculations now based on FY2025 average realised product prices, with production figures consistent with operational energy consumption reporting boundaries. Previously reported values were 19, 20, 20, 19, and 21 GJ per tonne of copper equivalent production for FY2020, FY2021, FY2022, FY2023, and FY2024 respectively.</t>
    </r>
  </si>
  <si>
    <t xml:space="preserve">
</t>
  </si>
  <si>
    <r>
      <t>Operational GHG emissions: Total operations basis (MtCO</t>
    </r>
    <r>
      <rPr>
        <b/>
        <vertAlign val="subscript"/>
        <sz val="8"/>
        <color theme="0"/>
        <rFont val="Arial"/>
        <family val="2"/>
      </rPr>
      <t>2</t>
    </r>
    <r>
      <rPr>
        <b/>
        <sz val="8"/>
        <color theme="0"/>
        <rFont val="Arial"/>
        <family val="2"/>
      </rPr>
      <t>-e)</t>
    </r>
  </si>
  <si>
    <r>
      <t>Operational GHG emissions: Continuing operations basis (MtCO</t>
    </r>
    <r>
      <rPr>
        <b/>
        <vertAlign val="subscript"/>
        <sz val="8"/>
        <color theme="0"/>
        <rFont val="Arial"/>
        <family val="2"/>
      </rPr>
      <t>2</t>
    </r>
    <r>
      <rPr>
        <b/>
        <sz val="8"/>
        <color theme="0"/>
        <rFont val="Arial"/>
        <family val="2"/>
      </rPr>
      <t>-e)</t>
    </r>
  </si>
  <si>
    <t xml:space="preserve">Scope 1 emissions </t>
  </si>
  <si>
    <t>Scope 2 emissions</t>
  </si>
  <si>
    <t>Total operational GHG emissions</t>
  </si>
  <si>
    <r>
      <t>Operational GHG emissions - by source: Total operations basis (MtCO</t>
    </r>
    <r>
      <rPr>
        <b/>
        <vertAlign val="subscript"/>
        <sz val="8"/>
        <color theme="0"/>
        <rFont val="Arial"/>
        <family val="2"/>
      </rPr>
      <t>2</t>
    </r>
    <r>
      <rPr>
        <b/>
        <sz val="8"/>
        <color theme="0"/>
        <rFont val="Arial"/>
        <family val="2"/>
      </rPr>
      <t>-e)</t>
    </r>
  </si>
  <si>
    <r>
      <t>Operational GHG emissions - by source: Continuing operations basis (MtCO</t>
    </r>
    <r>
      <rPr>
        <b/>
        <vertAlign val="subscript"/>
        <sz val="8"/>
        <color theme="0"/>
        <rFont val="Arial"/>
        <family val="2"/>
      </rPr>
      <t>2</t>
    </r>
    <r>
      <rPr>
        <b/>
        <sz val="8"/>
        <color theme="0"/>
        <rFont val="Arial"/>
        <family val="2"/>
      </rPr>
      <t>-e)</t>
    </r>
  </si>
  <si>
    <t>Scope 1</t>
  </si>
  <si>
    <t xml:space="preserve">  – Diesel</t>
  </si>
  <si>
    <t xml:space="preserve">  – Fugitive sources</t>
  </si>
  <si>
    <t>Scope 2 (market-based)</t>
  </si>
  <si>
    <t xml:space="preserve">  – Electricity</t>
  </si>
  <si>
    <t>Operational GHG emissions - other metrics: Total operations basis</t>
  </si>
  <si>
    <t>Operational GHG emissions - other metrics: Continuing operations basis</t>
  </si>
  <si>
    <r>
      <t>Operational GHG emissions intensity (tonnes CO</t>
    </r>
    <r>
      <rPr>
        <vertAlign val="subscript"/>
        <sz val="8"/>
        <color theme="1"/>
        <rFont val="Arial"/>
        <family val="2"/>
      </rPr>
      <t>2</t>
    </r>
    <r>
      <rPr>
        <sz val="8"/>
        <color theme="1"/>
        <rFont val="Arial"/>
        <family val="2"/>
      </rPr>
      <t>-e per tonne of copper equivalent production)</t>
    </r>
  </si>
  <si>
    <r>
      <t>Scope 1 emissions intensity - energy basis (tonnes CO</t>
    </r>
    <r>
      <rPr>
        <vertAlign val="subscript"/>
        <sz val="8"/>
        <color theme="1"/>
        <rFont val="Arial"/>
        <family val="2"/>
      </rPr>
      <t>2</t>
    </r>
    <r>
      <rPr>
        <sz val="8"/>
        <color theme="1"/>
        <rFont val="Arial"/>
        <family val="2"/>
      </rPr>
      <t>-e per PJ non-electricity energy consumed)</t>
    </r>
  </si>
  <si>
    <r>
      <t>Scope 2 emissions intensity - energy basis (tonnes CO</t>
    </r>
    <r>
      <rPr>
        <vertAlign val="subscript"/>
        <sz val="8"/>
        <color theme="1"/>
        <rFont val="Arial"/>
        <family val="2"/>
      </rPr>
      <t>2</t>
    </r>
    <r>
      <rPr>
        <sz val="8"/>
        <color theme="1"/>
        <rFont val="Arial"/>
        <family val="2"/>
      </rPr>
      <t>-e per PJ electricity consumed)</t>
    </r>
  </si>
  <si>
    <t>Proportion of Scope 1 emissions covered under an emissions-limiting regulation (%)</t>
  </si>
  <si>
    <t>Proportion of Scope 1 emissions from methane (%)</t>
  </si>
  <si>
    <r>
      <t>GHG emissions from combustion of biofuels (MtCO</t>
    </r>
    <r>
      <rPr>
        <vertAlign val="subscript"/>
        <sz val="8"/>
        <color theme="1"/>
        <rFont val="Arial"/>
        <family val="2"/>
      </rPr>
      <t>2</t>
    </r>
    <r>
      <rPr>
        <sz val="8"/>
        <color theme="1"/>
        <rFont val="Arial"/>
        <family val="2"/>
      </rPr>
      <t>-e)</t>
    </r>
  </si>
  <si>
    <r>
      <t>Location-based Scope 2 emissions (MtCO</t>
    </r>
    <r>
      <rPr>
        <vertAlign val="subscript"/>
        <sz val="8"/>
        <color theme="1"/>
        <rFont val="Arial"/>
        <family val="2"/>
      </rPr>
      <t>2</t>
    </r>
    <r>
      <rPr>
        <sz val="8"/>
        <color theme="1"/>
        <rFont val="Arial"/>
        <family val="2"/>
      </rPr>
      <t>-e)</t>
    </r>
  </si>
  <si>
    <r>
      <t>Voluntary carbon credits retired (MtCO</t>
    </r>
    <r>
      <rPr>
        <vertAlign val="subscript"/>
        <sz val="8"/>
        <color theme="1"/>
        <rFont val="Arial"/>
        <family val="2"/>
      </rPr>
      <t>2</t>
    </r>
    <r>
      <rPr>
        <sz val="8"/>
        <color theme="1"/>
        <rFont val="Arial"/>
        <family val="2"/>
      </rPr>
      <t>-e)</t>
    </r>
  </si>
  <si>
    <t>Scope 1 emissions</t>
  </si>
  <si>
    <r>
      <t>Scope 1 emissions by greenhouse gas: Total operations basis (MtCO</t>
    </r>
    <r>
      <rPr>
        <b/>
        <vertAlign val="subscript"/>
        <sz val="8"/>
        <color theme="0"/>
        <rFont val="Arial"/>
        <family val="2"/>
      </rPr>
      <t>2</t>
    </r>
    <r>
      <rPr>
        <b/>
        <sz val="8"/>
        <color theme="0"/>
        <rFont val="Arial"/>
        <family val="2"/>
      </rPr>
      <t>-e)</t>
    </r>
  </si>
  <si>
    <r>
      <t>Scope 1 emissions: Continuing operations basis (MtCO</t>
    </r>
    <r>
      <rPr>
        <b/>
        <vertAlign val="subscript"/>
        <sz val="8"/>
        <color theme="0"/>
        <rFont val="Arial"/>
        <family val="2"/>
      </rPr>
      <t>2</t>
    </r>
    <r>
      <rPr>
        <b/>
        <sz val="8"/>
        <color theme="0"/>
        <rFont val="Arial"/>
        <family val="2"/>
      </rPr>
      <t>-e)</t>
    </r>
  </si>
  <si>
    <r>
      <t>Carbon dioxide (CO</t>
    </r>
    <r>
      <rPr>
        <vertAlign val="subscript"/>
        <sz val="8"/>
        <color theme="1"/>
        <rFont val="Arial"/>
        <family val="2"/>
      </rPr>
      <t>2</t>
    </r>
    <r>
      <rPr>
        <sz val="8"/>
        <color theme="1"/>
        <rFont val="Arial"/>
        <family val="2"/>
      </rPr>
      <t>)</t>
    </r>
  </si>
  <si>
    <r>
      <t>Methane (CH</t>
    </r>
    <r>
      <rPr>
        <vertAlign val="subscript"/>
        <sz val="8"/>
        <color theme="1"/>
        <rFont val="Arial"/>
        <family val="2"/>
      </rPr>
      <t>4</t>
    </r>
    <r>
      <rPr>
        <sz val="8"/>
        <color theme="1"/>
        <rFont val="Arial"/>
        <family val="2"/>
      </rPr>
      <t>)</t>
    </r>
  </si>
  <si>
    <r>
      <t>Nitrous oxide (N</t>
    </r>
    <r>
      <rPr>
        <vertAlign val="subscript"/>
        <sz val="8"/>
        <color theme="1"/>
        <rFont val="Arial"/>
        <family val="2"/>
      </rPr>
      <t>2</t>
    </r>
    <r>
      <rPr>
        <sz val="8"/>
        <color theme="1"/>
        <rFont val="Arial"/>
        <family val="2"/>
      </rPr>
      <t>O)</t>
    </r>
  </si>
  <si>
    <r>
      <t>Sulphur hexafluoride (SF</t>
    </r>
    <r>
      <rPr>
        <vertAlign val="subscript"/>
        <sz val="8"/>
        <color theme="1"/>
        <rFont val="Arial"/>
        <family val="2"/>
      </rPr>
      <t>6</t>
    </r>
    <r>
      <rPr>
        <sz val="8"/>
        <color theme="1"/>
        <rFont val="Arial"/>
        <family val="2"/>
      </rPr>
      <t>)</t>
    </r>
  </si>
  <si>
    <r>
      <t>Nitrogen trifluoride (NF</t>
    </r>
    <r>
      <rPr>
        <vertAlign val="subscript"/>
        <sz val="8"/>
        <color theme="1"/>
        <rFont val="Arial"/>
        <family val="2"/>
      </rPr>
      <t>3</t>
    </r>
    <r>
      <rPr>
        <sz val="8"/>
        <color theme="1"/>
        <rFont val="Arial"/>
        <family val="2"/>
      </rPr>
      <t>)</t>
    </r>
  </si>
  <si>
    <t>Hydrofluorocarbons (HFCs)</t>
  </si>
  <si>
    <r>
      <rPr>
        <b/>
        <sz val="8"/>
        <color theme="1"/>
        <rFont val="Arial"/>
        <family val="2"/>
      </rPr>
      <t>Notes:</t>
    </r>
    <r>
      <rPr>
        <sz val="8"/>
        <color theme="1"/>
        <rFont val="Arial"/>
        <family val="2"/>
      </rPr>
      <t xml:space="preserve">
- Definition: Scope 1 emissions refers to direct GHG emissions from our operated assets. Scope 2 emissions refers to indirect GHG emissions from the generation of purchased or acquired electricity, steam, heat or cooling that is consumed by our operated assets. Scope 2 emissions have been calculated using the market-based method, unless otherwise specified, in alignment with the Greenhouse Gas Protocol Scope 2 Guidance. 
- Organisational boundary: Scopes 1 and 2 emissions have been calculated based on an operational control approach in alignment with the Greenhouse Gas Protocol Corporate Accounting and Reporting Standard. 
- Scope 2 emissions calculation method: Our Scope 2 emissions have been calculated using the market-based method, in line with the Greenhouse Gas Protocol Scope 2 Guidance unless otherwise specified. BHP Scope 2 emissions are not currently calculated using a residual mix emission factor (RMF); this may result in double counting of low GHG emissions or renewable electricity contributions across grid-supplied consumers. We aim to transition to RMF for Scope 2 market-based reporting in Australia from FY2026.​ For FY2025 data, the final validation for surrender of the rights to claim GHG emission reductions assigned via the Chilean energy market’s Renewable Energy Certificate (REC) system is expected to occur by June 2026 with respect to the FY2025 period, following finalisation by the grid coordinator. As a result, we will re-calculate our Scope 2 emissions calculations with respect to Escondida and Pampa Norte following the final validation and restate those figures as part of our annual reporting for FY2026 if required to adjust for any differences.
- GWP source: BHP currently uses Global Warming Potentials (GWP) from the Intergovernmental Panel on Climate Change (IPCC) Assessment Report 5 (AR5) based on a 100-year timeframe for all BHP operated assets. Minerals Americas transitioned from IPCC Assessment Report 4 (AR4) to AR5 GWP in FY2022, and all other operated assets transitioned in FY2021.
</t>
    </r>
    <r>
      <rPr>
        <b/>
        <sz val="8"/>
        <color theme="1"/>
        <rFont val="Arial"/>
        <family val="2"/>
      </rPr>
      <t xml:space="preserve">
Restatements:
</t>
    </r>
    <r>
      <rPr>
        <sz val="8"/>
        <color theme="1"/>
        <rFont val="Arial"/>
        <family val="2"/>
      </rPr>
      <t>- Scope 1 emissions for (Total Operations) and (Continuing operations) FY2024 reported values have been restated due to the cumulative impact of minor amendments to diesel use at Western Australia Nickel and Olympic Dam, and fugitive emissions at BMA. Previously reported values were 8.2 MtCO</t>
    </r>
    <r>
      <rPr>
        <vertAlign val="subscript"/>
        <sz val="8"/>
        <color theme="1"/>
        <rFont val="Arial"/>
        <family val="2"/>
      </rPr>
      <t>2</t>
    </r>
    <r>
      <rPr>
        <sz val="8"/>
        <color theme="1"/>
        <rFont val="Arial"/>
        <family val="2"/>
      </rPr>
      <t>-e for Total operations, and 7.5 MtCO</t>
    </r>
    <r>
      <rPr>
        <vertAlign val="subscript"/>
        <sz val="8"/>
        <color theme="1"/>
        <rFont val="Arial"/>
        <family val="2"/>
      </rPr>
      <t>2</t>
    </r>
    <r>
      <rPr>
        <sz val="8"/>
        <color theme="1"/>
        <rFont val="Arial"/>
        <family val="2"/>
      </rPr>
      <t>-e for Continuing operations.
- Fugitive emissions for (Total Operations) and (Continuing operations) FY2024 reported values have been restated due to minor amendments at BMA as part of the annual reconciliation process for Australian regulatory reporting.  Previously reported values were 1.3 MtCO2-e for Total operations, and 1.0 MtCO</t>
    </r>
    <r>
      <rPr>
        <vertAlign val="subscript"/>
        <sz val="8"/>
        <color theme="1"/>
        <rFont val="Arial"/>
        <family val="2"/>
      </rPr>
      <t>2</t>
    </r>
    <r>
      <rPr>
        <sz val="8"/>
        <color theme="1"/>
        <rFont val="Arial"/>
        <family val="2"/>
      </rPr>
      <t>-e for Continuing operations.
- Proportion of Scope 1 emissions covered under an emissions-limiting regulation (%) FY2024 reported values have been restated on both the Total operations and Continuing operations basis, due to inadvertent omission of Olympic Dam emissions (which is covered under the Australian Safeguard Mechanism). Previously reported values were 73 per cent on a Total operations basis, and 71 per cent on a Continuing operations basis.
- Proportion of Scope 1 emissions from methane (%) FY2024 reported value has been restated on a Total operations basis and a Continuous operations basis due to minor amendments to fugitive emissions as part of the annual reconciliation process for Australian regulatory reporting. Previously reported values were 15 per cent for Total operations and 12 per cent for Continuing operations.
- Operational GHG emissions intensity (tonnes of carbon dioxide equivalent (tCO</t>
    </r>
    <r>
      <rPr>
        <vertAlign val="subscript"/>
        <sz val="8"/>
        <color theme="1"/>
        <rFont val="Arial"/>
        <family val="2"/>
      </rPr>
      <t>2</t>
    </r>
    <r>
      <rPr>
        <sz val="8"/>
        <color theme="1"/>
        <rFont val="Arial"/>
        <family val="2"/>
      </rPr>
      <t>-e) per tonne of copper equivalent production) FY2020, FY2021, FY2022, FY2023,and FY2024 reported values have been restated due to calculations now based on FY2025 average realised product prices, with production figures consistent with operational GHG emissions reporting boundaries. Previously reported values were 2.0, 2.1, 1.5, 1.3, and 1.4 tonnes CO</t>
    </r>
    <r>
      <rPr>
        <vertAlign val="subscript"/>
        <sz val="8"/>
        <color theme="1"/>
        <rFont val="Arial"/>
        <family val="2"/>
      </rPr>
      <t>2</t>
    </r>
    <r>
      <rPr>
        <sz val="8"/>
        <color theme="1"/>
        <rFont val="Arial"/>
        <family val="2"/>
      </rPr>
      <t>-e per tonne of copper equivalent production for FY2020, FY2021, FY2022, FY2023 and FY2024 respectively.</t>
    </r>
  </si>
  <si>
    <r>
      <t>Scope 3 emissions (MtCO</t>
    </r>
    <r>
      <rPr>
        <b/>
        <vertAlign val="subscript"/>
        <sz val="8"/>
        <color theme="0"/>
        <rFont val="Arial"/>
        <family val="2"/>
      </rPr>
      <t>2</t>
    </r>
    <r>
      <rPr>
        <b/>
        <sz val="8"/>
        <color theme="0"/>
        <rFont val="Arial"/>
        <family val="2"/>
      </rPr>
      <t>-e)</t>
    </r>
  </si>
  <si>
    <t>Category 1, Purchased goods and services (including capital goods)</t>
  </si>
  <si>
    <t>Category 3, Fuel and energy related activities</t>
  </si>
  <si>
    <t>Category 4, Upstream transportation and distribution</t>
  </si>
  <si>
    <t xml:space="preserve">  – Shipping</t>
  </si>
  <si>
    <t xml:space="preserve">  – Non-shipping</t>
  </si>
  <si>
    <t>Category 6, Business travel</t>
  </si>
  <si>
    <t>Category 7, Employee commuting</t>
  </si>
  <si>
    <t>Category 9, Downstream transportation and distribution</t>
  </si>
  <si>
    <t>Category 10, Processing of sold products</t>
  </si>
  <si>
    <t xml:space="preserve">  – Iron ore processing to crude steel</t>
  </si>
  <si>
    <t xml:space="preserve">  – Metallurgical coal processing to crude steel</t>
  </si>
  <si>
    <t xml:space="preserve">  – Copper processing</t>
  </si>
  <si>
    <t xml:space="preserve">  – Nickel processing</t>
  </si>
  <si>
    <t>Category 11, Use of sold products</t>
  </si>
  <si>
    <t xml:space="preserve">  – Energy coal</t>
  </si>
  <si>
    <t xml:space="preserve">  – Natural gas, crude oil and condensates, natural gas liquids</t>
  </si>
  <si>
    <t>Category 15, Investments (i.e. our non-operated assets)</t>
  </si>
  <si>
    <t>Total Scope 3 emissions</t>
  </si>
  <si>
    <r>
      <rPr>
        <b/>
        <sz val="8"/>
        <color theme="1"/>
        <rFont val="Arial"/>
        <family val="2"/>
      </rPr>
      <t>Notes:</t>
    </r>
    <r>
      <rPr>
        <sz val="8"/>
        <color theme="1"/>
        <rFont val="Arial"/>
        <family val="2"/>
      </rPr>
      <t xml:space="preserve">
- Definition: Scope 3 greenhouse gas emissions refers to all other indirect GHG emissions (not included in Scope 2) that occur in our value chain. Scope 3 emissions have been calculated using methodologies consistent with the Greenhouse Gas Protocol Corporate Value Chain (Scope 3) Accounting and Reporting Standard. 
- Organis</t>
    </r>
    <r>
      <rPr>
        <sz val="8"/>
        <rFont val="Arial"/>
        <family val="2"/>
      </rPr>
      <t xml:space="preserve">ational boundary: Category 10, Processing of sold products, Category 11, Use of sold products and Category 15, Investments are estimated </t>
    </r>
    <r>
      <rPr>
        <sz val="8"/>
        <color theme="1"/>
        <rFont val="Arial"/>
        <family val="2"/>
      </rPr>
      <t>on an equity share basis. All other Scope 3 emissions boundaries are defined on a category-by-category (and in some cases, sub-category) basis due to data limitations. Scope 3 emissions reporting necessarily has a degree of overlap in reporting boundaries due to our involvement at multiple points in the lifecycle of the commodities we produce and consume.
- Assessing and comparing reductions in Scope 3 emissions should consider the impact that acquisitions and divestments have had.
- All Scope 3 emissions data includes divested operations only up to the completion date or effective economic date (as applicable) of the divestment. Divestments include divestment of our interest in the Rhourde Ouled Djemma (ROD) Integrated Development (completed in April 2022), divestment of our interest in BMC (completed on 3 May 2022), divestment of our Petroleum business (merger with Woodside completed on 1 June 2022) and BMA’s divestment of the Blackwater and Daunia mines (completed on 2 April 2024).
- Restatement: FY2024 Category 15, Investments reported value has been restated due to finalisation of electricity emissions calculations for the Kelar power plant. Previously reported value was 1.2 MtCO2-e. Total Scope 3 emissions have been restated to 377.7 to reflect the update</t>
    </r>
    <r>
      <rPr>
        <sz val="8"/>
        <rFont val="Arial"/>
        <family val="2"/>
      </rPr>
      <t xml:space="preserve"> (previously reported total was 377.6 MtCO2-e).
- Category 4, Upstream transportation shipping and Category 9, Downstream transportation shipping in FY2025 include an additional vessel type (due to increase in activity) and a methodology update to allow for pro-rata allocation of emissions from both BHP and non-BHP chartered vessels.
- Category 10, Processing of sold products does not include GHG emissions associated with downstream processing of our zinc, gold, silver, ethane, cobalt and uranium oxide products as production and sales volumes are relatively small and a large range of possible end uses apply. We estimate these GHG emissions to be immaterial.
- Category 10, Processing of sold products reported for FY2025 does not include GHG emissions associated with downstream processing of our nickel production due to the transition into temporary</t>
    </r>
    <r>
      <rPr>
        <sz val="8"/>
        <color theme="1"/>
        <rFont val="Arial"/>
        <family val="2"/>
      </rPr>
      <t xml:space="preserve"> suspension of our Western Austr</t>
    </r>
    <r>
      <rPr>
        <sz val="8"/>
        <rFont val="Arial"/>
        <family val="2"/>
      </rPr>
      <t xml:space="preserve">alia Nickel operations in December </t>
    </r>
    <r>
      <rPr>
        <sz val="8"/>
        <color theme="1"/>
        <rFont val="Arial"/>
        <family val="2"/>
      </rPr>
      <t>2024. These emissions are considered immaterial for this year.
- Category 15, Investments covers the Scopes 1 and 2 emissions (on an equity basis) from entities in which we hold an interest that are not operated by BHP.</t>
    </r>
  </si>
  <si>
    <t>Operational energy consumption by asset and operational GHG emissions by asset and reporting boundary</t>
  </si>
  <si>
    <r>
      <t xml:space="preserve">In this tab:
- Operational energy consumption by asset
- Coal mining fugitive emissions (CO2 and CH4) by asset
- Operational GHG emissions (Scopes 1 and 2 emissions from our operated assets) by asset and reporting boundary
Notes:
- For more information on the calculation methodologies, assumptions, treatment of divestments/acquisitions and key references used in the preparation of our GHG emissions data refer to BHP GHG Emissions Calculation Methodology 2025, available at bhp.com/climate.
- Total operations basis excludes divestments from the completion date or effective economic date (as applicable) of the divestment and includes </t>
    </r>
    <r>
      <rPr>
        <sz val="8"/>
        <rFont val="Arial"/>
        <family val="2"/>
      </rPr>
      <t xml:space="preserve">acquisitions from the date of acquisition. 
- Continuing operations basis excludes all data from divestments. Western Australia Nickel is included in Continuing operations as these operations transitioned into temporary suspension in December </t>
    </r>
    <r>
      <rPr>
        <sz val="8"/>
        <color rgb="FF000000"/>
        <rFont val="Arial"/>
        <family val="2"/>
      </rPr>
      <t>2024. We intend to review the decision by February 2027.
- Divestments are the Blackwater and Daunia mines (sale by BMA completed on 2 April 2024), BMC (sale of our interest in BMC completed on 3 May 2022) and our Petroleum business (merger with Woodside completed on 1 June 2022). Acquisitions are the former OZ Minerals facilities from the date of acquisition (completed on 2 May 2023). This covers the former OZ Minerals facilities that form part of our Copper South Australia asset and West Musgrave that forms part of Western Australia Nickel.
- Rounding: In some instances, the sum of totals for sources and assets may differ due to rounding.</t>
    </r>
    <r>
      <rPr>
        <sz val="8"/>
        <color theme="1"/>
        <rFont val="Arial"/>
        <family val="2"/>
      </rPr>
      <t xml:space="preserve"> </t>
    </r>
  </si>
  <si>
    <t>Operational energy consumption by asset (TJ)</t>
  </si>
  <si>
    <t>Primary commodity</t>
  </si>
  <si>
    <t>Source</t>
  </si>
  <si>
    <t>Copper</t>
  </si>
  <si>
    <t xml:space="preserve">Consumption 
of fuel
</t>
  </si>
  <si>
    <t xml:space="preserve">Consumption of electricity
</t>
  </si>
  <si>
    <t>Iron ore</t>
  </si>
  <si>
    <t>WAIO</t>
  </si>
  <si>
    <t>Metallurgical coal</t>
  </si>
  <si>
    <r>
      <t>BMA (</t>
    </r>
    <r>
      <rPr>
        <sz val="8"/>
        <color rgb="FFFF0000"/>
        <rFont val="Arial"/>
        <family val="2"/>
      </rPr>
      <t>C</t>
    </r>
    <r>
      <rPr>
        <sz val="8"/>
        <color theme="1"/>
        <rFont val="Arial"/>
        <family val="2"/>
      </rPr>
      <t>ontinuing operations only)</t>
    </r>
  </si>
  <si>
    <t>Energy coal</t>
  </si>
  <si>
    <t>Nickel</t>
  </si>
  <si>
    <t>Divested operations</t>
  </si>
  <si>
    <t>Petroleum</t>
  </si>
  <si>
    <t>BMC</t>
  </si>
  <si>
    <t>BMA Blackwater and Daunia mines</t>
  </si>
  <si>
    <t>Total (Total operations basis)</t>
  </si>
  <si>
    <t xml:space="preserve">Total operational energy consumption 
</t>
  </si>
  <si>
    <t>Total (Continuing operations basis)</t>
  </si>
  <si>
    <r>
      <t xml:space="preserve">Notes: 
- Rounding: In some instances, the sum of totals for sources, commodities and assets may differ due to rounding. Quantities have been rounded to the nearest throusand for the purposes of these tables. 
- Totals include functions, projects, exploration, legacy assets and consolidation adjustments. Non-material acquisitions and divestments are included in the total.
- Data on </t>
    </r>
    <r>
      <rPr>
        <sz val="8"/>
        <rFont val="Arial"/>
        <family val="2"/>
      </rPr>
      <t>C</t>
    </r>
    <r>
      <rPr>
        <sz val="8"/>
        <color rgb="FF000000"/>
        <rFont val="Arial"/>
        <family val="2"/>
      </rPr>
      <t>ontinuing operations basis excludes divested assets (see earlier note).
- We are continuing review of the measurement of diesel consumption at Escondida. A restatement of this data may be made as part of FY2026 reporting.
Restatements:
- Consumption of fuel (Total operations) and Consumption of fuel (Continuing operations) FY2024 reported values have been restated due to the cumulative impact of minor amendments to diesel consumption at Western Australia Nickel and Olympic Dam. Previously reported values were 103,000 MtCO2-e and 97,400 MtCO2-e respectively.
- Refer to the Energy and GHG tab for details of other restatements.</t>
    </r>
  </si>
  <si>
    <r>
      <t>Coal mining fugitive emissions (CO</t>
    </r>
    <r>
      <rPr>
        <b/>
        <vertAlign val="subscript"/>
        <sz val="11"/>
        <color theme="1"/>
        <rFont val="Arial"/>
        <family val="2"/>
      </rPr>
      <t>2</t>
    </r>
    <r>
      <rPr>
        <b/>
        <sz val="11"/>
        <color theme="1"/>
        <rFont val="Arial"/>
        <family val="2"/>
      </rPr>
      <t xml:space="preserve"> and CH</t>
    </r>
    <r>
      <rPr>
        <b/>
        <vertAlign val="subscript"/>
        <sz val="11"/>
        <color theme="1"/>
        <rFont val="Arial"/>
        <family val="2"/>
      </rPr>
      <t>4</t>
    </r>
    <r>
      <rPr>
        <b/>
        <sz val="11"/>
        <color theme="1"/>
        <rFont val="Arial"/>
        <family val="2"/>
      </rPr>
      <t>) by asset</t>
    </r>
  </si>
  <si>
    <t xml:space="preserve">Asset and operation </t>
  </si>
  <si>
    <t>BMA: Caval Ridge</t>
  </si>
  <si>
    <r>
      <t>Fugitive emissions (ktCO</t>
    </r>
    <r>
      <rPr>
        <vertAlign val="subscript"/>
        <sz val="8"/>
        <color theme="1"/>
        <rFont val="Arial"/>
        <family val="2"/>
      </rPr>
      <t>2</t>
    </r>
    <r>
      <rPr>
        <sz val="8"/>
        <color theme="1"/>
        <rFont val="Arial"/>
        <family val="2"/>
      </rPr>
      <t>-e)</t>
    </r>
  </si>
  <si>
    <r>
      <t>Fugitive emission intensity - coal production basis (ktCO</t>
    </r>
    <r>
      <rPr>
        <vertAlign val="subscript"/>
        <sz val="8"/>
        <color theme="1"/>
        <rFont val="Arial"/>
        <family val="2"/>
      </rPr>
      <t>2</t>
    </r>
    <r>
      <rPr>
        <sz val="8"/>
        <color theme="1"/>
        <rFont val="Arial"/>
        <family val="2"/>
      </rPr>
      <t>-e/kt coal production)</t>
    </r>
  </si>
  <si>
    <t>BMA: Goonyella Riverside (including Broadmeadow)</t>
  </si>
  <si>
    <t>BMA: Peak Downs</t>
  </si>
  <si>
    <t>BMA: Saraji</t>
  </si>
  <si>
    <t>New South Wales Energy Coal: Mt Arthur Coal</t>
  </si>
  <si>
    <r>
      <t>Notes:
- Data is reported on Continuing operations basis and therefore excludes divested mines at</t>
    </r>
    <r>
      <rPr>
        <sz val="8"/>
        <color rgb="FFFF0000"/>
        <rFont val="Arial"/>
        <family val="2"/>
      </rPr>
      <t xml:space="preserve"> </t>
    </r>
    <r>
      <rPr>
        <sz val="8"/>
        <rFont val="Arial"/>
        <family val="2"/>
      </rPr>
      <t xml:space="preserve">BMA </t>
    </r>
    <r>
      <rPr>
        <sz val="8"/>
        <color rgb="FF000000"/>
        <rFont val="Arial"/>
        <family val="2"/>
      </rPr>
      <t>(see earlier note). 
- GWP: In FY2021, BHP operated coal assets switched from Intergovernmental Panel on Climate Change (IPCC) Assessment Report 4 (AR4) to Assessment Report 5 (AR5) global warming potentials (GWP), with the methane GWP increasing from 25 to 28. 
- Calculation method: Fugitive emissions from the extraction of coal are either metered directly (e.g. gas flow measurements from ventilation or drainage systems installed at underground coal mines) or calculated using source-specific methodologies and emission factors based on the specific characteristics of the resource. FY2025 fugitive emissions are subject to finalisation as part of the annual reconciliation process for Australian regulatory reporting purposes. 
- FY2024 fugitive emissions for Caval Ridge, Goonyella Riverside, Peak Downs, Saraji and New South Wales Energy Coal have been finalised and updated as part of the annual reconciliation process for Australian regulatory reporting purposes. Previously reported values were 5 ktCO2-e, 845 ktCO</t>
    </r>
    <r>
      <rPr>
        <vertAlign val="subscript"/>
        <sz val="8"/>
        <color rgb="FF000000"/>
        <rFont val="Arial"/>
        <family val="2"/>
      </rPr>
      <t>2</t>
    </r>
    <r>
      <rPr>
        <sz val="8"/>
        <color rgb="FF000000"/>
        <rFont val="Arial"/>
        <family val="2"/>
      </rPr>
      <t>-e, 19 ktCO</t>
    </r>
    <r>
      <rPr>
        <vertAlign val="subscript"/>
        <sz val="8"/>
        <color rgb="FF000000"/>
        <rFont val="Arial"/>
        <family val="2"/>
      </rPr>
      <t>2</t>
    </r>
    <r>
      <rPr>
        <sz val="8"/>
        <color rgb="FF000000"/>
        <rFont val="Arial"/>
        <family val="2"/>
      </rPr>
      <t>-e, 31 ktCO</t>
    </r>
    <r>
      <rPr>
        <vertAlign val="subscript"/>
        <sz val="8"/>
        <color rgb="FF000000"/>
        <rFont val="Arial"/>
        <family val="2"/>
      </rPr>
      <t>2</t>
    </r>
    <r>
      <rPr>
        <sz val="8"/>
        <color rgb="FF000000"/>
        <rFont val="Arial"/>
        <family val="2"/>
      </rPr>
      <t>-e and 39 ktCO</t>
    </r>
    <r>
      <rPr>
        <vertAlign val="subscript"/>
        <sz val="8"/>
        <color rgb="FF000000"/>
        <rFont val="Arial"/>
        <family val="2"/>
      </rPr>
      <t>2</t>
    </r>
    <r>
      <rPr>
        <sz val="8"/>
        <color rgb="FF000000"/>
        <rFont val="Arial"/>
        <family val="2"/>
      </rPr>
      <t>-e respectively.
- Caval Ridge fugitive emissions (ktCO</t>
    </r>
    <r>
      <rPr>
        <vertAlign val="subscript"/>
        <sz val="8"/>
        <color rgb="FF000000"/>
        <rFont val="Arial"/>
        <family val="2"/>
      </rPr>
      <t>2</t>
    </r>
    <r>
      <rPr>
        <sz val="8"/>
        <color rgb="FF000000"/>
        <rFont val="Arial"/>
        <family val="2"/>
      </rPr>
      <t>-e) in FY2022: the Caval Ridge operation moved to a facility-specific emissions calculation methodology for fugitive emissions as detailed in the NGER (Measurement) Determination 2008 (Method 2 – extraction of coal). When comparing FY2022 to FY2021, this methodology change was the driver of the reduction in reported Scope 1 GHG emissions from methane. For the purposes of setting a baseline for the Safeguard Mechanism, consistent fugitive emissions methodology is applied across years.
- Goonyella Riverside (including Broadmeadow) fugitive emissions (ktCO</t>
    </r>
    <r>
      <rPr>
        <vertAlign val="subscript"/>
        <sz val="8"/>
        <color rgb="FF000000"/>
        <rFont val="Arial"/>
        <family val="2"/>
      </rPr>
      <t>2</t>
    </r>
    <r>
      <rPr>
        <sz val="8"/>
        <color rgb="FF000000"/>
        <rFont val="Arial"/>
        <family val="2"/>
      </rPr>
      <t>-e) were higher in FY2021 compared to other years due to variations in fugitive emissions intensity in the open-cut mining activities and higher run-of-mine coal production.
- Peak Downs fugitive emissions (ktCO</t>
    </r>
    <r>
      <rPr>
        <vertAlign val="subscript"/>
        <sz val="8"/>
        <color rgb="FF000000"/>
        <rFont val="Arial"/>
        <family val="2"/>
      </rPr>
      <t>2</t>
    </r>
    <r>
      <rPr>
        <sz val="8"/>
        <color rgb="FF000000"/>
        <rFont val="Arial"/>
        <family val="2"/>
      </rPr>
      <t>-e) step change decrease from FY2023 is due to lower production.
- Saraji fugitive emissions (ktCO</t>
    </r>
    <r>
      <rPr>
        <vertAlign val="subscript"/>
        <sz val="8"/>
        <color rgb="FF000000"/>
        <rFont val="Arial"/>
        <family val="2"/>
      </rPr>
      <t>2</t>
    </r>
    <r>
      <rPr>
        <sz val="8"/>
        <color rgb="FF000000"/>
        <rFont val="Arial"/>
        <family val="2"/>
      </rPr>
      <t>-e) decreased due to coal extraction occurring at less methane intensive areas of the mine. In FY2023, Saraji South recommenced production (accounting for ~3% of total production at Saraji) and reported fugitive emissions using a state-based emissions factor for fugitive emissions as detailed in the NGER (Measurement) Determination 2008 (Method 1 – extraction of coal). In FY2024, Saraji South moved to a facility-specific emissions calculation methodology for fugitive emissions as detailed in the NGER (Measurement) Determination 2008 (Method 2 – extraction of coal). When comparing FY2023 to FY2024, this change in methodology contributed to the decrease in fugitive emissions.</t>
    </r>
  </si>
  <si>
    <r>
      <rPr>
        <b/>
        <sz val="8"/>
        <color theme="1"/>
        <rFont val="Arial"/>
        <family val="2"/>
      </rPr>
      <t>Operational control definition</t>
    </r>
    <r>
      <rPr>
        <sz val="8"/>
        <color theme="1"/>
        <rFont val="Arial"/>
        <family val="2"/>
      </rPr>
      <t xml:space="preserve">
Scopes 1 and 2 GHG emissions have been calculated based on an operational control approach in accordance with the Greenhouse Gas Protocol Corporate Accounting and Reporting Standard.
</t>
    </r>
  </si>
  <si>
    <r>
      <rPr>
        <b/>
        <sz val="8"/>
        <color theme="1"/>
        <rFont val="Arial"/>
        <family val="2"/>
      </rPr>
      <t>Equity share definition</t>
    </r>
    <r>
      <rPr>
        <sz val="8"/>
        <color theme="1"/>
        <rFont val="Arial"/>
        <family val="2"/>
      </rPr>
      <t xml:space="preserve">
The equity share approach to calculate GHG emissions reflects BHP's equity share in the operations as defined under the Greenhouse Gas Protocol Corporate Accounting and Reporting Standard. Non-operated assets' GHG emissions are based on third-party (operators') estimates and are therefore not subject to the same level of review and assurance by BHP as GHG emissions within BHP's operational control boundary.
 </t>
    </r>
  </si>
  <si>
    <r>
      <rPr>
        <b/>
        <sz val="8"/>
        <color rgb="FF000000"/>
        <rFont val="Arial"/>
        <family val="2"/>
      </rPr>
      <t xml:space="preserve">Financial control definition
</t>
    </r>
    <r>
      <rPr>
        <sz val="8"/>
        <color rgb="FF000000"/>
        <rFont val="Arial"/>
        <family val="2"/>
      </rPr>
      <t xml:space="preserve">The financial control approach to reporting GHG emissions is based on the accounting treatment in BHP’s consolidated financial statements, as follows: 100 per cent for operations accounted for as subsidiaries, regardless of equity interest owned, and for operations accounted for as a joint operation, BHP’s interest in the operation. This approach does not report GHG emissions from operations that are accounted for using the equity method in BHP’s Financial Statements. 
</t>
    </r>
  </si>
  <si>
    <t xml:space="preserve">
</t>
  </si>
  <si>
    <t xml:space="preserve">Primary commodity </t>
  </si>
  <si>
    <t>Operational control</t>
  </si>
  <si>
    <t>Equity share</t>
  </si>
  <si>
    <t>Financial control</t>
  </si>
  <si>
    <r>
      <t>Scope 1 emissions (ktCO</t>
    </r>
    <r>
      <rPr>
        <vertAlign val="subscript"/>
        <sz val="8"/>
        <color theme="1"/>
        <rFont val="Arial"/>
        <family val="2"/>
      </rPr>
      <t>2</t>
    </r>
    <r>
      <rPr>
        <sz val="8"/>
        <color theme="1"/>
        <rFont val="Arial"/>
        <family val="2"/>
      </rPr>
      <t>-e)</t>
    </r>
  </si>
  <si>
    <r>
      <t>Scope 2 emissions (ktCO</t>
    </r>
    <r>
      <rPr>
        <vertAlign val="subscript"/>
        <sz val="8"/>
        <color theme="1"/>
        <rFont val="Arial"/>
        <family val="2"/>
      </rPr>
      <t>2</t>
    </r>
    <r>
      <rPr>
        <sz val="8"/>
        <color theme="1"/>
        <rFont val="Arial"/>
        <family val="2"/>
      </rPr>
      <t>-e)</t>
    </r>
  </si>
  <si>
    <t>Production (kt Cu-eq)</t>
  </si>
  <si>
    <r>
      <t>Operational GHG emissions intensity (ktCO</t>
    </r>
    <r>
      <rPr>
        <vertAlign val="subscript"/>
        <sz val="8"/>
        <color theme="1"/>
        <rFont val="Arial"/>
        <family val="2"/>
      </rPr>
      <t>2</t>
    </r>
    <r>
      <rPr>
        <sz val="8"/>
        <color theme="1"/>
        <rFont val="Arial"/>
        <family val="2"/>
      </rPr>
      <t>-e/kt Cu-eq)</t>
    </r>
  </si>
  <si>
    <t>Coal</t>
  </si>
  <si>
    <t>BMA (Continuing operations only)</t>
  </si>
  <si>
    <t>Non-operated assets (Continuing only)</t>
  </si>
  <si>
    <t>Divested assets</t>
  </si>
  <si>
    <t>Non-operated assets</t>
  </si>
  <si>
    <t>Scope 1 emissions (ktCO2-e)</t>
  </si>
  <si>
    <t>Scope 2 emissions (ktCO2-e)</t>
  </si>
  <si>
    <r>
      <t>Total (</t>
    </r>
    <r>
      <rPr>
        <sz val="8"/>
        <color rgb="FFFF0000"/>
        <rFont val="Arial"/>
        <family val="2"/>
      </rPr>
      <t>T</t>
    </r>
    <r>
      <rPr>
        <sz val="8"/>
        <rFont val="Arial"/>
        <family val="2"/>
      </rPr>
      <t>otal operations basis)</t>
    </r>
  </si>
  <si>
    <t>Operational GHG emissions intensity (ktCO2-e/kt Cu-eq)</t>
  </si>
  <si>
    <r>
      <t>Total (</t>
    </r>
    <r>
      <rPr>
        <sz val="8"/>
        <color rgb="FFFF0000"/>
        <rFont val="Arial"/>
        <family val="2"/>
      </rPr>
      <t>C</t>
    </r>
    <r>
      <rPr>
        <sz val="8"/>
        <rFont val="Arial"/>
        <family val="2"/>
      </rPr>
      <t>ontinuing operations basis)</t>
    </r>
  </si>
  <si>
    <r>
      <t xml:space="preserve">Notes:
- Rounding: In some instances, the sum of totals for sources and assets may differ due to rounding. 
- Totals include functions, projects, exploration, legacy assets and consolidation adjustments. Non-material acquisitions and divestments are included in the total. 
- Data </t>
    </r>
    <r>
      <rPr>
        <sz val="8"/>
        <rFont val="Arial"/>
        <family val="2"/>
      </rPr>
      <t>on Continuing operations basis excludes divested assets (see earlier note).
- Acquisitions and divestments: Under E</t>
    </r>
    <r>
      <rPr>
        <sz val="8"/>
        <color rgb="FF000000"/>
        <rFont val="Arial"/>
        <family val="2"/>
      </rPr>
      <t xml:space="preserve">quity </t>
    </r>
    <r>
      <rPr>
        <sz val="8"/>
        <rFont val="Arial"/>
        <family val="2"/>
      </rPr>
      <t>Share, Scope 1 and Scope 2 GHG emissions (on equity basis) from Cerrejón are only accounted for until the first half of FY2021 due to the effective economic date of 31 December 2020 for sale of BHP’s interest in Cerrejón. Under Equity Share and Financial Control , Scope 1 and 2 emissions for Rhourde Ouled Djemma (ROD) Integrated Development, Algeria emissions, are included until divestment of our interest in April 2022. 
- Acquired operations consist of former OZ Minerals facilities from date of acquisition (completed on 2 May 2023).
- As BHP does not control or have access to the data from all operations in which we hold equity, certain assumptions have been made to estimate equity share and financial control share of GHG emissions from operations not under BHP's operational control. Comparison of year-on-year equity share and financial control GHG emissions may not be possible due to the assumptions made. GHG emissions data was sourced directly from the operator in the first instance and, where not readily available for the current reporting year, representative data from a recent year was used. Non-operated assets' GHG emissions are based on third-party (operators') estimates and are therefore not subject to the same level of review and assurance by BHP as GHG emissions within BHP's operational control boundary. 
- We are continuing review of the measurement of diesel consumption at Escondida. A restatement of this data may be made as part of FY2026 reporting.
Restatements:
- FY2024 Scope 2 reported Total (Total operations basis) on an Equity Share basis have been restated mainly due to the validation for surrender of the rights to claim GHG emission reductions assigned via the Chilean energy market’s Renewable Energy Certificate (REC). Previously reported values was 1,630 ktCO2-e.
- FY2024 Scope 1 and Scope 2 reported values on an Operational Control basis for BMA (Continuing operations) have been restated due to finalisation of fugitive emissions, and market-based electricity emissions calculations, respectively. Previously reported values were 2,490 ktCO</t>
    </r>
    <r>
      <rPr>
        <vertAlign val="subscript"/>
        <sz val="8"/>
        <rFont val="Arial"/>
        <family val="2"/>
      </rPr>
      <t>2</t>
    </r>
    <r>
      <rPr>
        <sz val="8"/>
        <rFont val="Arial"/>
        <family val="2"/>
      </rPr>
      <t>-e for Scope 1 and 450 ktCO</t>
    </r>
    <r>
      <rPr>
        <vertAlign val="subscript"/>
        <sz val="8"/>
        <rFont val="Arial"/>
        <family val="2"/>
      </rPr>
      <t>2</t>
    </r>
    <r>
      <rPr>
        <sz val="8"/>
        <rFont val="Arial"/>
        <family val="2"/>
      </rPr>
      <t>-e for Scope 2. 
- FY2024 Scope 1 reported values for BMA (Continuing operations) on an Equity Share basis and on a Financial Control basis have also been restated for the reason above. Previously reported values were 1,250 ktCO</t>
    </r>
    <r>
      <rPr>
        <vertAlign val="subscript"/>
        <sz val="8"/>
        <rFont val="Arial"/>
        <family val="2"/>
      </rPr>
      <t>2</t>
    </r>
    <r>
      <rPr>
        <sz val="8"/>
        <rFont val="Arial"/>
        <family val="2"/>
      </rPr>
      <t xml:space="preserve">-e for both the Equity Share basis and Financial Control basis.
</t>
    </r>
    <r>
      <rPr>
        <sz val="8"/>
        <color rgb="FF000000"/>
        <rFont val="Arial"/>
        <family val="2"/>
      </rPr>
      <t>- Refer to Energy and GHG tab for details of other restatements.</t>
    </r>
  </si>
  <si>
    <t>GHG emissions targets and goals</t>
  </si>
  <si>
    <t xml:space="preserve">In this tab:
- Operational GHG emissions (Scopes 1 and 2 emissions from our operated assets) target and goal performance
- Value chain GHG emissions (Scope 3 emissions) target and goals performance 
Notes:
- For more information on the calculation methodologies, assumptions, treatment of divestments/acquisitions and key references used in the preparation of our GHG emissions data refer to BHP GHG Emissions Calculation Methodology 2025, available at bhp.com/climate. 
- Divested operations for energy consumption and GHG emissions data are BMC (sale of our interest in BMC completed on 3 May 2022), our Petroleum business (merger with Woodside completed on 1 June 2022) and the Blackwater and Daunia mines (sale by BMA completed on 2 April 2024). 
- Acquired operations consists of former OZ Minerals facilities from date of acquisition (completed on 2 May 2023). This covers the former OZ Minerals facilities that form part of our Copper South Australia asset and West Musgrave that forms part of Western Australia Nickel.
- Percentages have been rounded to the whole number for the purposes of these tables. </t>
  </si>
  <si>
    <t>Operational GHG emissions, adjusted for acquisitions, divestments and methodology changes</t>
  </si>
  <si>
    <r>
      <t>Scopes 1 and 2 emissions (MtCO</t>
    </r>
    <r>
      <rPr>
        <vertAlign val="subscript"/>
        <sz val="8"/>
        <color theme="1"/>
        <rFont val="Arial"/>
        <family val="2"/>
      </rPr>
      <t>2</t>
    </r>
    <r>
      <rPr>
        <sz val="8"/>
        <color theme="1"/>
        <rFont val="Arial"/>
        <family val="2"/>
      </rPr>
      <t>-e)</t>
    </r>
  </si>
  <si>
    <t>Change against FY2020 baseline year and reference year (%)</t>
  </si>
  <si>
    <t>Operational GHG emissions (Scopes 1 and 2 emissions from our operated assets) medium-term target and long-term net zero goal definitions, assumptions, adjustments and additional key details</t>
  </si>
  <si>
    <t>Medium-term target</t>
  </si>
  <si>
    <t>Long-term net zero goal</t>
  </si>
  <si>
    <r>
      <t>Description</t>
    </r>
    <r>
      <rPr>
        <sz val="8"/>
        <color theme="1"/>
        <rFont val="Arial"/>
        <family val="2"/>
      </rPr>
      <t> </t>
    </r>
  </si>
  <si>
    <t>Reduce operational GHG emissions by at least 30 per cent from FY2020 levels by FY2030 </t>
  </si>
  <si>
    <t>Achieve net zero operational GHG emissions by CY2050 </t>
  </si>
  <si>
    <t>Baseline year or reference year and period</t>
  </si>
  <si>
    <t xml:space="preserve">Baseline year: FY2020 
Period: FY2020 to FY2030 </t>
  </si>
  <si>
    <t xml:space="preserve">Reference year: FY2020. FY2020 is used as a reference year to track progress towards our goal but is not a baseline year for achieving our goal. 
Period: FY2020 to CY2050 </t>
  </si>
  <si>
    <t xml:space="preserve">
</t>
  </si>
  <si>
    <t xml:space="preserve">Type and reduction </t>
  </si>
  <si>
    <t xml:space="preserve">Type: Absolute 
Reduction: Gross; At least 30 per cent </t>
  </si>
  <si>
    <t>Type: Absolute 
Reduction: Net; 100 per cent</t>
  </si>
  <si>
    <t xml:space="preserve">
</t>
  </si>
  <si>
    <t xml:space="preserve">Boundary </t>
  </si>
  <si>
    <t>Inventory boundary: Scopes 1 and 2 emissions: Operational control </t>
  </si>
  <si>
    <t>Non-operated assets and equity investments (included in our value chain GHG emissions (Scope 3 emissions) long-term net zero goal) </t>
  </si>
  <si>
    <t>GHGs included</t>
  </si>
  <si>
    <r>
      <rPr>
        <sz val="8"/>
        <color rgb="FF000000"/>
        <rFont val="Arial"/>
        <family val="2"/>
      </rPr>
      <t>CO</t>
    </r>
    <r>
      <rPr>
        <vertAlign val="subscript"/>
        <sz val="8"/>
        <color rgb="FF000000"/>
        <rFont val="Arial"/>
        <family val="2"/>
      </rPr>
      <t>2</t>
    </r>
    <r>
      <rPr>
        <sz val="8"/>
        <color rgb="FF000000"/>
        <rFont val="Arial"/>
        <family val="2"/>
      </rPr>
      <t>, CH</t>
    </r>
    <r>
      <rPr>
        <vertAlign val="subscript"/>
        <sz val="8"/>
        <color rgb="FF000000"/>
        <rFont val="Arial"/>
        <family val="2"/>
      </rPr>
      <t>4</t>
    </r>
    <r>
      <rPr>
        <sz val="8"/>
        <color rgb="FF000000"/>
        <rFont val="Arial"/>
        <family val="2"/>
      </rPr>
      <t>, N</t>
    </r>
    <r>
      <rPr>
        <vertAlign val="subscript"/>
        <sz val="8"/>
        <color rgb="FF000000"/>
        <rFont val="Arial"/>
        <family val="2"/>
      </rPr>
      <t>2</t>
    </r>
    <r>
      <rPr>
        <sz val="8"/>
        <color rgb="FF000000"/>
        <rFont val="Arial"/>
        <family val="2"/>
      </rPr>
      <t>O, HFC, PFC, SF</t>
    </r>
    <r>
      <rPr>
        <vertAlign val="subscript"/>
        <sz val="8"/>
        <color rgb="FF000000"/>
        <rFont val="Arial"/>
        <family val="2"/>
      </rPr>
      <t>6</t>
    </r>
  </si>
  <si>
    <t>Offsetting</t>
  </si>
  <si>
    <t>Our plan is to achieve our medium-term target through structural GHG emissions abatement instead of offsetting our operational GHG emissions. We will not use carbon credits surrendered to meet regulatory obligations (i.e. those used for compliance under regulatory schemes, such as Australia’s Safeguard Mechanism) to meet our target. In our projected pathway, we have not planned to use voluntary carbon credits to meet our medium-term target but if there is an unanticipated shortfall in our pathway, we may use voluntary carbon credits that meet our integrity standards to close the performance gap. </t>
  </si>
  <si>
    <t xml:space="preserve">Expected, to close the performance gap beyond our structural abatement. However, for the reasons outlined in the BHP Annual Report 2025 OFR 9.8, we are currently unable to estimate the contribution of carbon credits to our long-term net zero goal. </t>
  </si>
  <si>
    <t xml:space="preserve">
</t>
  </si>
  <si>
    <t>Measurement approach</t>
  </si>
  <si>
    <t>Scope 1 emissions are calculated using emission factors and methodologies required under mandatory local regulatory programs where BHP operates, including the National Greenhouse Energy and Reporting (NGER) scheme for Australian operations, Green Tax legislation (referencing Intergovernmental Panel on Climate Change (IPCC) emission factors) for Chilean operations and Canadian Greenhouse Gas Reporting Program (referencing IPCC emission factors) for our Jansen potash project. In the absence of mandatory local regulatory programs, the Australian NGER scheme emission factors and methodology are used. Scope 2 emissions are calculated using the market-based method using electricity emission factors sourced directly from the supplier where available, as evidenced by Renewable Energy Certificates and/or supplier-provided documentation. Where supplier-specific emission factors are not available, a default location-based emission factor for electricity, as published in local regulations or industry frameworks, is used.</t>
  </si>
  <si>
    <t xml:space="preserve">
</t>
  </si>
  <si>
    <t>Key adjustments made to baseline year or reference year and subsequent data</t>
  </si>
  <si>
    <t>Baseline year (for our target) and reference year (for our goal) and performance data have been adjusted for divestment of our interest in BMC (completed on 3 May 2022), divestment of our Petroleum business (merger with Woodside completed on 1 June 2022), BMA’s divestment of the Blackwater and Daunia mines (completed on 2 April 2024), our acquisition of OZ Minerals (completed on 2 May 2023) and for methodology changes (use of IPCC Assessment Report 5 (AR5) Global Warming Potentials and the transition to a facility-specific GHG emission calculation methodology for fugitives at Caval Ridge and Saraji South) (methodology change adjustments applicable for baseline year and reference year and FY2020 to FY2024 performance data).</t>
  </si>
  <si>
    <r>
      <t>Performance, adjusted</t>
    </r>
    <r>
      <rPr>
        <sz val="8"/>
        <color theme="1"/>
        <rFont val="Arial"/>
        <family val="2"/>
      </rPr>
      <t> </t>
    </r>
  </si>
  <si>
    <r>
      <t>FY2020: 13.6 MtCO</t>
    </r>
    <r>
      <rPr>
        <vertAlign val="subscript"/>
        <sz val="6"/>
        <color theme="1"/>
        <rFont val="Arial"/>
        <family val="2"/>
      </rPr>
      <t>2</t>
    </r>
    <r>
      <rPr>
        <sz val="8"/>
        <color theme="1"/>
        <rFont val="Arial"/>
        <family val="2"/>
      </rPr>
      <t>-e | FY2021: 13.8 MtCO</t>
    </r>
    <r>
      <rPr>
        <vertAlign val="subscript"/>
        <sz val="6"/>
        <color theme="1"/>
        <rFont val="Arial"/>
        <family val="2"/>
      </rPr>
      <t>2</t>
    </r>
    <r>
      <rPr>
        <sz val="8"/>
        <color theme="1"/>
        <rFont val="Arial"/>
        <family val="2"/>
      </rPr>
      <t>-e | FY2022: 10.2 MtCO</t>
    </r>
    <r>
      <rPr>
        <vertAlign val="subscript"/>
        <sz val="6"/>
        <color theme="1"/>
        <rFont val="Arial"/>
        <family val="2"/>
      </rPr>
      <t>2</t>
    </r>
    <r>
      <rPr>
        <sz val="8"/>
        <color theme="1"/>
        <rFont val="Arial"/>
        <family val="2"/>
      </rPr>
      <t>-e | FY2023: 9.1 MtCO</t>
    </r>
    <r>
      <rPr>
        <vertAlign val="subscript"/>
        <sz val="6"/>
        <color theme="1"/>
        <rFont val="Arial"/>
        <family val="2"/>
      </rPr>
      <t>2</t>
    </r>
    <r>
      <rPr>
        <sz val="8"/>
        <color theme="1"/>
        <rFont val="Arial"/>
        <family val="2"/>
      </rPr>
      <t>-e | FY2024: 9.2 MtCO</t>
    </r>
    <r>
      <rPr>
        <vertAlign val="subscript"/>
        <sz val="6"/>
        <color theme="1"/>
        <rFont val="Arial"/>
        <family val="2"/>
      </rPr>
      <t>2</t>
    </r>
    <r>
      <rPr>
        <sz val="8"/>
        <color theme="1"/>
        <rFont val="Arial"/>
        <family val="2"/>
      </rPr>
      <t>-e | FY2025: 8.7 MtCO</t>
    </r>
    <r>
      <rPr>
        <vertAlign val="subscript"/>
        <sz val="6"/>
        <color theme="1"/>
        <rFont val="Arial"/>
        <family val="2"/>
      </rPr>
      <t>2</t>
    </r>
    <r>
      <rPr>
        <sz val="8"/>
        <color theme="1"/>
        <rFont val="Arial"/>
        <family val="2"/>
      </rPr>
      <t>-e</t>
    </r>
  </si>
  <si>
    <t>Target or goal setting method</t>
  </si>
  <si>
    <t>Our target is measured on a cumulative GHG emission basis against an overall carbon budget. The target percentage reduction was established in FY2020 by applying the same rate of reduction to BHP’s GHG emissions as the rate at which the world’s GHG emissions would have to contract in order to meet the Paris Agreement goal to hold global average temperature increase to well below 2°C above pre-industrial levels (known as the ‘absolute contraction method’). </t>
  </si>
  <si>
    <t>Our goal was developed with the ambition to achieve net zero for our operational GHG emissions by CY2050. Our progress against this goal will be measured on an absolute basis.  </t>
  </si>
  <si>
    <t>Target or goal derived using a sectoral decarbonisation approach</t>
  </si>
  <si>
    <t>No, our target was derived using the absolute contraction method specified earlier. At the time of setting the target, there were no mining sector-specific pathways for jurisdictions where we operate. </t>
  </si>
  <si>
    <t>No, however our goal is consistent with the global net zero ambition. </t>
  </si>
  <si>
    <t>Process for reviewing the setting of the target or goal</t>
  </si>
  <si>
    <r>
      <t>The Board approves BHP’s significant social, community and sustainability policies (upon recommendation from the Nomination and Governance Committee), including those related to climate change and climate transition planning, public sustainability goals and targets (including for GHG emission reductions). We review our GHG emissions targets and goals as part of the pe</t>
    </r>
    <r>
      <rPr>
        <sz val="8"/>
        <rFont val="Arial"/>
        <family val="2"/>
      </rPr>
      <t>riodic development of an updated Climate Transition Action Plaa (</t>
    </r>
    <r>
      <rPr>
        <sz val="8"/>
        <color theme="1"/>
        <rFont val="Arial"/>
        <family val="2"/>
      </rPr>
      <t>CTAP</t>
    </r>
    <r>
      <rPr>
        <sz val="8"/>
        <rFont val="Arial"/>
        <family val="2"/>
      </rPr>
      <t>), or</t>
    </r>
    <r>
      <rPr>
        <sz val="8"/>
        <color theme="1"/>
        <rFont val="Arial"/>
        <family val="2"/>
      </rPr>
      <t xml:space="preserve"> more frequently if required. </t>
    </r>
  </si>
  <si>
    <t xml:space="preserve">
</t>
  </si>
  <si>
    <t>Process for monitoring progress towards the target or goal</t>
  </si>
  <si>
    <t>Monitored on an annual basis through our business planning processes, which forecast operational GHG emissions and identify planned, proposed or potential GHG emission reduction projects out to CY2050. As part of this process, an internal GHG emissions target is set for the relevant financial year and monitored through our annual reporting processes, with progress reviewed by management and the Board as part of publication of our annual reporting disclosures. Our target is also monitored on a six-monthly basis through our social value scorecard framework, with progress reviewed by management and the Board as part of publication of our half-year results (as well as annual reporting disclosures), or more frequently if required. </t>
  </si>
  <si>
    <t xml:space="preserve">
</t>
  </si>
  <si>
    <t>Third-party validation of our target or goal</t>
  </si>
  <si>
    <t>No, but we obtain reasonable assurance over our externally reported performance against our target and goal.</t>
  </si>
  <si>
    <t>Carbon budget for target or goal period</t>
  </si>
  <si>
    <r>
      <t>126.9 MtCO</t>
    </r>
    <r>
      <rPr>
        <vertAlign val="subscript"/>
        <sz val="6"/>
        <color theme="1"/>
        <rFont val="Arial"/>
        <family val="2"/>
      </rPr>
      <t>2</t>
    </r>
    <r>
      <rPr>
        <sz val="8"/>
        <color theme="1"/>
        <rFont val="Arial"/>
        <family val="2"/>
      </rPr>
      <t>-e (FY2020 to FY2030). This reflects a linear reduction between our baseline year and the target year. In the interim years before FY2030, we periodically refer to our carbon budget to assess our cumulative GHG emissions against our carbon budget to FY2030. This enables us to determine if we are on track to achieve our medium-term target or whether we anticipate potential use of voluntary carbon credits to close any performance gap by FY2030 (which we do not currently anticipate).</t>
    </r>
  </si>
  <si>
    <t>For the period FY2020 to FY2030, refer to the carbon budget for our target. We do not currently use a carbon budget for the period beyond FY2030.  </t>
  </si>
  <si>
    <t>Expected progression</t>
  </si>
  <si>
    <t>Progress towards our target and goal is expected to be non-linear and affected by organic changes in our production of commodities and the availability, capability and competitiveness of low emissions technology. </t>
  </si>
  <si>
    <t>Scope 3 overall, adjusted for acquisitions, divestments and methodology changes</t>
  </si>
  <si>
    <r>
      <t>Long-term net zero goal (MtCO</t>
    </r>
    <r>
      <rPr>
        <vertAlign val="subscript"/>
        <sz val="8"/>
        <color rgb="FF000000"/>
        <rFont val="Arial"/>
        <family val="2"/>
      </rPr>
      <t>2</t>
    </r>
    <r>
      <rPr>
        <sz val="8"/>
        <color rgb="FF000000"/>
        <rFont val="Arial"/>
        <family val="2"/>
      </rPr>
      <t>-e)</t>
    </r>
  </si>
  <si>
    <t>Change against FY2020 reference year (%)</t>
  </si>
  <si>
    <t>Direct suppliers, adjusted for acquisitions, divestments and methodology changes</t>
  </si>
  <si>
    <r>
      <t>Long-term net zero target (MtCO</t>
    </r>
    <r>
      <rPr>
        <vertAlign val="subscript"/>
        <sz val="8"/>
        <color rgb="FF000000"/>
        <rFont val="Arial"/>
        <family val="2"/>
      </rPr>
      <t>2</t>
    </r>
    <r>
      <rPr>
        <sz val="8"/>
        <color rgb="FF000000"/>
        <rFont val="Arial"/>
        <family val="2"/>
      </rPr>
      <t>-e)</t>
    </r>
  </si>
  <si>
    <t>Shipping, adjusted for acquisitions, divestments and methodology changes</t>
  </si>
  <si>
    <t>CY2008</t>
  </si>
  <si>
    <r>
      <t>Medium-term goal (gCO</t>
    </r>
    <r>
      <rPr>
        <vertAlign val="subscript"/>
        <sz val="8"/>
        <color rgb="FF000000"/>
        <rFont val="Arial"/>
        <family val="2"/>
      </rPr>
      <t>2</t>
    </r>
    <r>
      <rPr>
        <sz val="8"/>
        <color rgb="FF000000"/>
        <rFont val="Arial"/>
        <family val="2"/>
      </rPr>
      <t>-e/dwt/nm)</t>
    </r>
  </si>
  <si>
    <t>Change against CY2008 baseline year (%)</t>
  </si>
  <si>
    <t>Steelmaking</t>
  </si>
  <si>
    <t>Medium-term goal (US$ million)</t>
  </si>
  <si>
    <t>Value chain GHG emissions (Scope 3 emissions) medium-term goals definitions, assumptions, adjustments and additional key details</t>
  </si>
  <si>
    <t>Steelmaking medium-term goal</t>
  </si>
  <si>
    <t>Shipping medium-term goal</t>
  </si>
  <si>
    <t xml:space="preserve">Description </t>
  </si>
  <si>
    <t>Support industry to develop steel production technology capable of 30 per cent lower GHG emissions intensity relative to conventional blast furnace steelmaking, with widespread adoption expected post-CY2030.  </t>
  </si>
  <si>
    <t>Support 40 per cent GHG emissions intensity reduction of BHP-chartered shipping of BHP products. </t>
  </si>
  <si>
    <t xml:space="preserve">Baseline year or reference year and period </t>
  </si>
  <si>
    <t>Reference year: CY2020 (global average GHG emissions intensity for conventional blast furnace steelmaking as at CY2020, being 2.2 tonnes of CO2 per tonne of crude steel. Source: IEA Iron and Steel Technology Roadmap (October 2020)). CY2020 is used as a reference year to assess the potential of collaborative partnerships and venture capital investments to which we may commit funding (refer to Measurement approach in this table) but is not a baseline year for achieving our goal 
Period: FY2020 to CY2030</t>
  </si>
  <si>
    <t>Baseline year: CY2008 (reflecting International Maritime Organisation (IMO) objectives for the shipping industry) 
Period: CY2008 to CY2030</t>
  </si>
  <si>
    <t>Type and reduction</t>
  </si>
  <si>
    <t>Type: Not applicable 
Reduction: Not applicable</t>
  </si>
  <si>
    <t>Type: Intensity 
Reduction: Gross; 40 per cent</t>
  </si>
  <si>
    <t>Boundary</t>
  </si>
  <si>
    <t xml:space="preserve">− GHG emissions from maritime transportation not owned or operated by BHP but chartered and paid for by BHP, where the transportation was of BHP-produced products sold by BHP. In some cases, the goal’s boundary may differ from the boundaries under mandatory reporting. 
− Inventory boundary: Scope 3 emissions, Category 4, shipping of BHP products only. </t>
  </si>
  <si>
    <t xml:space="preserve">
</t>
  </si>
  <si>
    <t xml:space="preserve">− GHG emissions from maritime transportation owned, operated and/or chartered and paid for by a third party, where the transportation was of BHP-produced products sold by BHP. 
− GHG emissions from maritime transportation not owned or operated by BHP but chartered and paid for by BHP, where the transportation was of third-party-produced products sold by BHP (pursuant to our third-party-trading activity). 
− GHG emissions from maritime transportation not owned or operated by BHP but chartered and paid for by BHP or a third party, where the transportation was of products purchased by BHP. </t>
  </si>
  <si>
    <r>
      <t>CO</t>
    </r>
    <r>
      <rPr>
        <vertAlign val="subscript"/>
        <sz val="8"/>
        <rFont val="Arial"/>
        <family val="2"/>
      </rPr>
      <t>2</t>
    </r>
    <r>
      <rPr>
        <sz val="8"/>
        <rFont val="Arial"/>
        <family val="2"/>
      </rPr>
      <t>, CH</t>
    </r>
    <r>
      <rPr>
        <vertAlign val="subscript"/>
        <sz val="8"/>
        <rFont val="Arial"/>
        <family val="2"/>
      </rPr>
      <t>4</t>
    </r>
    <r>
      <rPr>
        <sz val="8"/>
        <rFont val="Arial"/>
        <family val="2"/>
      </rPr>
      <t>, N</t>
    </r>
    <r>
      <rPr>
        <vertAlign val="subscript"/>
        <sz val="8"/>
        <rFont val="Arial"/>
        <family val="2"/>
      </rPr>
      <t>2</t>
    </r>
    <r>
      <rPr>
        <sz val="8"/>
        <rFont val="Arial"/>
        <family val="2"/>
      </rPr>
      <t>O</t>
    </r>
  </si>
  <si>
    <t>Not planned but will be periodically assessed</t>
  </si>
  <si>
    <t>Committed funding (US$) for collaborative partnerships and venture capital investments with the aim to support industry to develop steel production technology capable of 30 per cent lower GHG emissions intensity relative to conventional blast furnace steelmaking. </t>
  </si>
  <si>
    <r>
      <t>Average gCO</t>
    </r>
    <r>
      <rPr>
        <vertAlign val="subscript"/>
        <sz val="6"/>
        <rFont val="Arial"/>
        <family val="2"/>
      </rPr>
      <t>2</t>
    </r>
    <r>
      <rPr>
        <sz val="8"/>
        <rFont val="Arial"/>
        <family val="2"/>
      </rPr>
      <t>-e per deadweight tonne per nautical mile (gCO</t>
    </r>
    <r>
      <rPr>
        <vertAlign val="subscript"/>
        <sz val="6"/>
        <rFont val="Arial"/>
        <family val="2"/>
      </rPr>
      <t>2</t>
    </r>
    <r>
      <rPr>
        <sz val="8"/>
        <rFont val="Arial"/>
        <family val="2"/>
      </rPr>
      <t>-e/dwt/nm), weighted based on IMO defined vessel size ranges utilised by BHP during the time period, using a well-to-wake CO</t>
    </r>
    <r>
      <rPr>
        <vertAlign val="subscript"/>
        <sz val="6"/>
        <rFont val="Arial"/>
        <family val="2"/>
      </rPr>
      <t>2</t>
    </r>
    <r>
      <rPr>
        <sz val="8"/>
        <rFont val="Arial"/>
        <family val="2"/>
      </rPr>
      <t>-e emission factor from EU Regulation 2023/1805</t>
    </r>
    <r>
      <rPr>
        <sz val="7"/>
        <rFont val="Arial"/>
        <family val="2"/>
      </rPr>
      <t>. </t>
    </r>
  </si>
  <si>
    <t>Key adjustments made to baseline year and subsequent data</t>
  </si>
  <si>
    <t>Baseline year and performance data have been adjusted to only include voyages associated with the transportation of commodities currently in BHP’s portfolio due to the data availability challenges of adjusting by asset or operation for CY2008 and subsequent year data. GHG emissions intensity calculations currently include the transportation of copper, iron ore, steelmaking coal, energy coal, molybdenum, uranium and nickel.
Baseline year and performance data have also been adjusted for a methodology change to use maritime transport emission factors from EU Regulation 2023/1805, after The British Standards Institution EN 16258 standard (the source of the emission factors we previously used) was withdrawn in CY2023.</t>
  </si>
  <si>
    <t xml:space="preserve">
</t>
  </si>
  <si>
    <t xml:space="preserve">Performance, (adjusted only for shipping) </t>
  </si>
  <si>
    <r>
      <t>FY2022: US$75 million | FY2023: US$114</t>
    </r>
    <r>
      <rPr>
        <sz val="9"/>
        <rFont val="Arial"/>
        <family val="2"/>
      </rPr>
      <t xml:space="preserve"> </t>
    </r>
    <r>
      <rPr>
        <sz val="8"/>
        <rFont val="Arial"/>
        <family val="2"/>
      </rPr>
      <t>million | FY2024: US$140 million FY2025: US$171 million</t>
    </r>
  </si>
  <si>
    <t>CY2008: 5.8 gCO2-e/dwt/nm | FY2023: 3.5 gCO2-e/dwt/nm | FY2024: 3.4 gCO2-e/dwt/nm | FY2025: 3.3 gCO2-e/dwt/nm</t>
  </si>
  <si>
    <t xml:space="preserve">Goal setting method </t>
  </si>
  <si>
    <t>Qualitative. Tracked based on the funding (US$) we commit in collaborative partnerships and venture capital investments with the aim to support industry to develop steel production technology capable of 30 per cent lower GHG emissions intensity relative to conventional blast furnace steelmaking.</t>
  </si>
  <si>
    <t>Set as a point in time, i.e. with the specific date of ‘by CY2030’ for our goal to support a 40 per cent GHG emissions intensity reduction of BHP-chartered shipping of BHP products, while reflecting the challenges and uncertainty and our inability (as BHP alone) to ensure Scope 3 emission reductions. As a result, the goal is not based on a trajectory and does not imply a specific carbon budget, and so Scope 3 emissions may fluctuate (with some increases and/or non-linear decreases) during the period before the goal date.</t>
  </si>
  <si>
    <t xml:space="preserve">Goal derived using a sectoral decarbonisation approach </t>
  </si>
  <si>
    <t>No, although our goal is generally consistent with the IMO’s CY2030 emissions intensity goal for the international shipping sector and we selected CY2008 as our goal’s baseline year to align with the base year for the IMO’s CY2030 goal and its corresponding reasoning and strategy.</t>
  </si>
  <si>
    <t>Process for reviewing the setting of the goal</t>
  </si>
  <si>
    <t>The Board approves BHP’s significant social, community and sustainability policies (upon recommendation from the Nomination and Governance Committee), including those related to climate change and climate transition planning, public sustainability goals and targets (including for GHG emission reductions). We review our GHG emissions targets and goals as part of the periodic development of an updated CTAP, or more frequently if required. </t>
  </si>
  <si>
    <t>Process for monitoring progress towards the goal</t>
  </si>
  <si>
    <t>Monitored on a six-monthly basis through our social value scorecard framework, with progress reviewed by management and the Board as part of publication of our half-year results and annual reporting disclosures, or more frequently if required. </t>
  </si>
  <si>
    <t>Third-party validation of our goal</t>
  </si>
  <si>
    <t>No, but we obtain limited assurance over our externally reported performance against our goals.</t>
  </si>
  <si>
    <t xml:space="preserve">Carbon budget for goal period </t>
  </si>
  <si>
    <t>Our goal is not based on a trajectory and does not imply a specific carbon budget.</t>
  </si>
  <si>
    <t>Progress towards our goal is expected to be non-linear and affected by organic changes in our production of commodities and associated increases in vessel chartering, due to the dependence on the availability of GHG emission reduction solutions more broadly across the shipping industry.</t>
  </si>
  <si>
    <t xml:space="preserve">Value chain GHG emissions (Scope 3 emissions) long-term net zero targets and goal definitions, assumptions, adjustments and additional key details </t>
  </si>
  <si>
    <t>Value chain long-term net zero goal</t>
  </si>
  <si>
    <t>Shipping long-term net zero target</t>
  </si>
  <si>
    <t>Direct suppliers long-term net zero target</t>
  </si>
  <si>
    <t>Description</t>
  </si>
  <si>
    <t>We have a long-term goal of net zero Scope 3 GHG emissions by CY2050. Achievement of this goal is uncertain, particularly given the challenges of a net zero pathway for our customers in steelmaking, and we cannot ensure the outcome alone.  </t>
  </si>
  <si>
    <r>
      <t xml:space="preserve">Target net zero by CY2050 for the GHG emissions from all shipping of BHP products. Ability to achieve the target is subject to the widespread availability of carbon neutral solutions to meet our requirements, including low </t>
    </r>
    <r>
      <rPr>
        <sz val="8"/>
        <rFont val="Arial"/>
        <family val="2"/>
      </rPr>
      <t>to zero GHG emission technologies, fuels, goods and services. </t>
    </r>
  </si>
  <si>
    <t>Target net zero by CY2050 for the operational GHG emissions of our direct suppliers. Ability to achieve the target is subject to the widespread availability of carbon neutral solutions to meet our requirements, including low to zero GHG emissions technologies, fuels, goods and services. </t>
  </si>
  <si>
    <t>Reference year and period</t>
  </si>
  <si>
    <t>Reference year: FY2020. FY2020 is used as a reference year to track progress towards our targets and goal, but is not a baseline year for achieving our targets or goal.
Period: FY2020 to CY2050</t>
  </si>
  <si>
    <t xml:space="preserve">Type: Absolute 
Reduction: Net; 100 per cent </t>
  </si>
  <si>
    <t xml:space="preserve">− Total reported Scope 3 emissions are estimated on an equity basis for downstream GHG emissions. For the upstream GHG emissions component, the boundary is defined on a category-by-category basis due to data limitations. 
− Inventory boundary: Scope 3 emissions. </t>
  </si>
  <si>
    <t xml:space="preserve">− GHG emissions from maritime transportation not owned or operated by BHP where the transportation was of BHP-produced products sold by BHP. May be BHP-chartered or third-party-chartered. In some cases, the target’s boundary may differ from the boundaries under mandatory reporting. 
− Inventory boundary: Scope 3 emissions, Categories 4 and 9, shipping of BHP products only. </t>
  </si>
  <si>
    <t xml:space="preserve">− Scopes 1 and 2 emissions of our direct suppliers included in BHP’s reported Scope 3 emissions reporting categories of purchased goods and services (including capital goods), fuel- and energy-related activities, business travel and employee commuting. In some cases, the target’s boundary may differ from the boundaries under mandatory reporting. 
− Inventory boundary: Scope 3 emissions, Categories 1, 3, 6 and 7 (subset) emissions are being used as a proxy for the Scopes 1 and 2 emissions of our direct suppliers. </t>
  </si>
  <si>
    <t>Refer to exclusions for our shipping and suppliers’ targets.</t>
  </si>
  <si>
    <r>
      <t>−</t>
    </r>
    <r>
      <rPr>
        <sz val="8"/>
        <rFont val="Times New Roman"/>
        <family val="1"/>
      </rPr>
      <t> </t>
    </r>
    <r>
      <rPr>
        <sz val="8"/>
        <rFont val="Arial"/>
        <family val="2"/>
      </rPr>
      <t>GHG emissions from maritime transportation not owned or operated by BHP, but chartered and paid for by BHP, where the transportation was of third-party-produced products sold by BHP (pursuant to our third-party-trading activity).
− GHG emissions from maritime transportation not owned or operated by BHP, but chartered and paid for by BHP or a third party, where the transportation was of products purchased by BHP.</t>
    </r>
  </si>
  <si>
    <t xml:space="preserve">Scope 3 emissions (for our direct suppliers) associated with our purchased goods and services (including capital goods), fuel- and energy-related activities, business travel and employee commuting. </t>
  </si>
  <si>
    <t xml:space="preserve">
</t>
  </si>
  <si>
    <t>Defined by the available data, which differs by Scope 3 emissions category. We intend to continue to improve our GHG emission calculations over time to encompass specific GHGs as data becomes available.</t>
  </si>
  <si>
    <t>We anticipate offsetting by our customers, suppliers and other third parties will play a role in meeting our long-term net zero goal (and potentially our long-term net zero targets), particularly for residual GHG emissions in steelmaking, which are not currently expected to reach zero by CY2050. Where third parties offset their GHG emissions that appear in our reported Scope 3 emissions inventory, we plan to recognise and report the net GHG emissions after offsetting. Carbon credits sourced by third parties in our value chain and associated with GHG emissions that appear in our reported Scope 3 emissions inventory would need to be high integrity before we recognised that offsetting in our reporting. Our carbon offsetting integrity standards are available at bhp.com  </t>
  </si>
  <si>
    <t>Description of the calculation methodology used for each Scope 3 emissions category can be found in the BHP GHG Emissions Calculation Methodology 2025, available at bhp.com/sustainability</t>
  </si>
  <si>
    <t xml:space="preserve">Vessel- and voyage-specific GHG emissions calculated using maritime transport emission factors from EU Regulation 2023/1805. </t>
  </si>
  <si>
    <t>As a proxy for measurement of the Scopes 1 and 2 emissions of our direct suppliers, progress is currently measured using Categories 1, 3, 6 and 7 emissions data using a mix of spend-based and activity-based methodology.</t>
  </si>
  <si>
    <t>Key adjustments made to reference year and subsequent data</t>
  </si>
  <si>
    <t>Category 1, Category 3, Category 4 (maritime component), Category 9 (maritime component), Category 10, Category 11 and Category 15 GHG emissions in reference year and performance data have been adjusted for the divestment of our interest in Cerrejón (with an effective economic date of 31 December 2020), divestment of our interest in BMC (completed on 3 May 2022), divestment of our interest in the Rhourde Ouled Djemma (ROD) Integrated Development (completed in April 2022), divestment of our Petroleum business (merger with Woodside completed on 1 June 2022), BMA’s divestment of the Blackwater and Daunia mines (completed on 2 April 2024) and acquisition of OZ Minerals (completed on 2 May 2023). The remaining categories have not been adjusted due to their immateriality to our long-term net zero goal.</t>
  </si>
  <si>
    <t>Category 4 (maritime component) and Category 9 (maritime component) GHG emissions in reference year and performance data have been adjusted for a methodology change to use maritime transport emission factors from EU Regulation 2023/1805, after The British Standards Institution (BSI) EN 16258 standard (the source of the emission factors we previously used) was withdrawn in CY2023 (adjustment applicable for reference year and FY2020 to FY2024 performance data), and have been adjusted for the divestment of our interest in BMC (completed on 3 May 2022), divestment of our Petroleum business (merger with Woodside completed on 1 June 2022), BMA’s divestment of the Blackwater and Daunia mines (completed on 2 April 2024) and acquisition of OZ Minerals (completed on 2 May 2023).</t>
  </si>
  <si>
    <t>Category 1 and Category 3 GHG emissions in reference year and performance data have been adjusted for the divestment of our interest in BMC (completed on 3 May 2022), divestment of our Petroleum business (merger with Woodside completed on 1 June 2022), BMA’s divestment of the Blackwater and Daunia mines (completed on 2 April 2024) and acquisition of OZ Minerals (completed on 2 May 2023). Categories 6 and 7 were not adjusted due to their immateriality to our long-term net zero target.</t>
  </si>
  <si>
    <t xml:space="preserve">
</t>
  </si>
  <si>
    <t>Performance, adjusted</t>
  </si>
  <si>
    <t>FY2020: 352.0 MtCO2-e | FY2021: 356.3 MtCO2-e | FY2022: 364.1 MtCO2-e | FY2023: 371.6 MtCO2-e | FY2024: 377.0 MtCO2-e | FY2025: 378.2 MtCO2-e</t>
  </si>
  <si>
    <t>FY2020: 6.6 MtCO2-e | FY2021: 7.2 MtCO2-e |  
FY2022: 7.1 MtCO2-e | FY2023: 6.4 MtCO2-e |  
FY2024: 6.2 MtCO2-e | FY2025: 5.8 MtCO2-e</t>
  </si>
  <si>
    <t xml:space="preserve">FY2020: 11.6 MtCO2-e | FY2021: 11.7 MtCO2-e | 
FY2022: 11.5 MtCO2-e | FY2023: 13.0 MtCO2-e 
FY2024: 14.3 MtCO2-e | FY2025: 14.5 MtCO2-e </t>
  </si>
  <si>
    <t>Target/goal setting method</t>
  </si>
  <si>
    <t>Set as a point in time, i.e. with the specific date of ‘by CY2050’ to reach the target or goal of net zero, while reflecting the challenges and uncertainty and our inability (as BHP alone) to ensure Scope 3 emission reductions. As a result, the target or goal is not based on a trajectory and does not imply a specific carbon budget, and Scope 3 emissions may fluctuate (with some increases and/or non-linear decreases) during the period before the target or goal date.</t>
  </si>
  <si>
    <t>Target/goal derived using a sectoral decarbonisation approach</t>
  </si>
  <si>
    <t>Process for reviewing the setting of the target/goal</t>
  </si>
  <si>
    <t>The Board approves BHP’s significant social, community and sustainability policies (upon recommendation from the Nomination and Governance Committee), including those related to climate change and climate transition planning, public sustainability goals and targets (including for GHG emission reductions). We review our GHG emissions targets and goals as part of the periodic development of an updated CTAP, or more frequently if required.</t>
  </si>
  <si>
    <t>Process for monitoring progress towards the target/goal</t>
  </si>
  <si>
    <t>Monitored on a yearly basis through our annual reporting processes, with progress reviewed by management and the Board as part of publication of our annual reporting disclosures, or more frequently if required.</t>
  </si>
  <si>
    <t>Third-party validation of our target/goal</t>
  </si>
  <si>
    <t xml:space="preserve"> No, but we obtain limited assurance over our externally reported performance against our targets and goal.</t>
  </si>
  <si>
    <t>Carbon budget for target/goal period</t>
  </si>
  <si>
    <t>Our targets and goal are not based on trajectories and do not imply specific carbon budgets.</t>
  </si>
  <si>
    <t>Progress towards our targets and goal is expected to be non-linear and affected by organic changes in our production of commodities.</t>
  </si>
  <si>
    <t>Additional climate-related data</t>
  </si>
  <si>
    <t xml:space="preserve">In this tab:
- Power purchase agreements (PPAs)
- GHG emissions intensity of the production of our commodities
- Retirement of voluntary carbon credits
Notes:
- For more information on the calculation methodologies, assumptions, treatment of divestments/acquisitions and key references used in the preparation of our GHG emissions data refer to BHP GHG Emissions Calculation Methodology 2025, available at bhp.com/sustainability. </t>
  </si>
  <si>
    <t>Supplier</t>
  </si>
  <si>
    <t>Size (MWh p.a.)</t>
  </si>
  <si>
    <t>Start date</t>
  </si>
  <si>
    <t>Duration (years)</t>
  </si>
  <si>
    <t>Type of renewable generation</t>
  </si>
  <si>
    <t>FY2025 actual % renewable electricity consumption by asset</t>
  </si>
  <si>
    <t>Asset-specific notes</t>
  </si>
  <si>
    <t>Escondida (Chile)</t>
  </si>
  <si>
    <t>Enel and Colbún</t>
  </si>
  <si>
    <t xml:space="preserve">Each supplier:
~3,300,000 + 330,000
</t>
  </si>
  <si>
    <t>Colbún: 10
Enel: 15</t>
  </si>
  <si>
    <t>Existing and new – approximately half from new generation</t>
  </si>
  <si>
    <t>- Enel and Colbún supply electricity to both Escondida and Spence.
- Enel PPA expansion option from 3 TWh to 3.3 TWh per annum has been triggered and is in effect.
- Colbún PPA expansion option from 3 TWh to 3.3 TWh per annum has been triggered and is in effect. 
- Enel and Colbún PPAs include an additional 10% of intra annual flexible power, supplying up to a further 0.3 TWh/y each.
- Following an increase in forecast demand, Spence has signed an agreement to procure renewable energy certificates (RECs) for any additional forecast electricity consumption not covered by the Enel and Colbún PPAs.</t>
  </si>
  <si>
    <t>Spence (Chile)</t>
  </si>
  <si>
    <t>BHP Mitsubishi Alliance (Australia)</t>
  </si>
  <si>
    <t>CleanCo</t>
  </si>
  <si>
    <t>Confidential</t>
  </si>
  <si>
    <t>H2 FY2021</t>
  </si>
  <si>
    <t>New generation</t>
  </si>
  <si>
    <t>- The term of the current PPA with CleanCo ends mid-FY2026.</t>
  </si>
  <si>
    <t>H2 FY2026</t>
  </si>
  <si>
    <t>Existing and new generation</t>
  </si>
  <si>
    <t>- A new PPA was signed with CleanCo in September 2023, which will begin mid-FY2026.</t>
  </si>
  <si>
    <t>FY2027</t>
  </si>
  <si>
    <t>- A new PPA was signed with CleanCo in August 2024, which will begin FY2027.</t>
  </si>
  <si>
    <t>Neoen</t>
  </si>
  <si>
    <t>~613,200</t>
  </si>
  <si>
    <t>FY2026</t>
  </si>
  <si>
    <t>- Iberdrola PPA supply started FY2023, Neoen PPA supply will start from FY2026.</t>
  </si>
  <si>
    <t>Iberdrola</t>
  </si>
  <si>
    <t>SUN Energy</t>
  </si>
  <si>
    <t>~130,000</t>
  </si>
  <si>
    <t xml:space="preserve">Existing generation </t>
  </si>
  <si>
    <t>Less than 5%</t>
  </si>
  <si>
    <t>- In July 2024, we announced our Nickel West operations and West Musgrave project (Western Australia Nickel) would be temporarily suspended from October 2024.
- BHP intends to review this decision by February 2027.</t>
  </si>
  <si>
    <t>Southern Cross Energy Partnership – Northern Goldfields Solar Project</t>
  </si>
  <si>
    <t>~94,000</t>
  </si>
  <si>
    <t>15+</t>
  </si>
  <si>
    <t>Enel Green Power</t>
  </si>
  <si>
    <t>~315,000</t>
  </si>
  <si>
    <t>APA</t>
  </si>
  <si>
    <t>- This PPA is intended to only support WAIO's port facilities in Port Hedland. We expect to provide further detail on this PPA, including the actual percentage of total renewable electricity consumption by WAIO's port facilities in FY2026 under the PPA, as part of the BHP ESG Standards and Databook 2026.</t>
  </si>
  <si>
    <t xml:space="preserve">Notes:
- Actual percentage renewable electricity consumption by asset is evidenced by retirement of renewable energy certificates (RECs), retirement of large-scale generation certificates (LGCs) encompassing both voluntary purposes and renewable energy target compliance in Australia, and/or supplier-provided documentation in line with the Greenhouse Gas Protocol Scope 2 Guidance unless otherwise specified. 
- Actual % renewable electricity consumption by asset may not be equivalent to the reduction of our reported Scope 2 emissions for a range of reasons, including the GHG emissions reporting methodology and the source(s) of displaced volumes of power. </t>
  </si>
  <si>
    <r>
      <t>Notes:</t>
    </r>
    <r>
      <rPr>
        <sz val="8"/>
        <rFont val="Arial"/>
        <family val="2"/>
      </rPr>
      <t xml:space="preserve">
Analysis is based on CY2024 data from CRU (as CRU data is prepared on a calendar year basis), and includes CRU’s assumptions and estimates of BHP’s operations. Data was extracted on the 11 July 2025. For more information on the calculation methodology refer to crugroup.com.</t>
    </r>
  </si>
  <si>
    <t xml:space="preserve">Project name </t>
  </si>
  <si>
    <t>Project developer</t>
  </si>
  <si>
    <t>Type of project</t>
  </si>
  <si>
    <t>Methodology</t>
  </si>
  <si>
    <t xml:space="preserve">Location </t>
  </si>
  <si>
    <t xml:space="preserve">Vintage </t>
  </si>
  <si>
    <t>Volume</t>
  </si>
  <si>
    <t xml:space="preserve">Additional certificates </t>
  </si>
  <si>
    <t>Registry and serial number</t>
  </si>
  <si>
    <t xml:space="preserve">Cordillera Azul National Park REDD+ Project </t>
  </si>
  <si>
    <t xml:space="preserve">CIMA, Cordillera Azul </t>
  </si>
  <si>
    <t xml:space="preserve">Agriculture, Forestry and other Land Use </t>
  </si>
  <si>
    <t>VM007 REDD+ Methodology Framework</t>
  </si>
  <si>
    <t>Peru (Loreto, Huanuco, San Martin, Ucayali)</t>
  </si>
  <si>
    <t>CCB-Gold</t>
  </si>
  <si>
    <t>Verra (Project ID 985): 9274-78192923-78292922-VCS-VCU-263-VER-PE-14-985-08082017-07082018-1</t>
  </si>
  <si>
    <t>The Kasigau Corridor REDD Project — 
Phase I Rukinga Sanctuary</t>
  </si>
  <si>
    <t xml:space="preserve">Wildlife Works Carbon LLC </t>
  </si>
  <si>
    <t xml:space="preserve">VM0009 Methodology for Avoided Ecosystem Conversion </t>
  </si>
  <si>
    <t>Kenya (Coast)</t>
  </si>
  <si>
    <t>Verra (Project ID 562): 7540-405394960-405494959-VCU-006-MER-KE-14-562-01012016-31122016-1</t>
  </si>
  <si>
    <t>The Kasigau Corridor REDD Project — 
Phase Il The Community Ranches</t>
  </si>
  <si>
    <t>Verra (Project ID 612): 7853-432876441-432976440-VCU-006-MER-KE-14-612-01012017-31122017-1</t>
  </si>
  <si>
    <t>Notes:
The above voluntary carbon credits do not contribute to our progress in meeting our operational GHG emissions (Scopes 1 and 2 emissions from our operated assets) medium-term target. Our plan is to meet our operational GHG emissions medium-term target through structural GHG emission abatement instead of offsetting our operational GHG emissions. However, if there is an unanticipated shortfall in our pathway to our medium-term target, we may need to use voluntary carbon credits that meet our integrity standards to close the performance gap.</t>
  </si>
  <si>
    <t>The role of our commodities in the transition</t>
  </si>
  <si>
    <r>
      <t>The classification we have given to our commodities (described in the table below) is intended to be an indicative approach pending clear and resolved methodologies for identifying key transition materials that contribute to the transition to a net zero economy and the calculation of the revenues they generate. We also acknowledge the classification focuses on the theme of enabling the transition to a net zero economy to mitigate climate change, and broader sustainability indicators in relation to how these commodities are produced are also important to consider.
We believe steelmaking materials like iron ore and steelmaking coal also have an important role to play in the global transition to net zero. We expect the blast furnace with carbon capture, utilisation and storage (CCUS) to be an important part of the journey towards the end-state objective of widespread near zero emission</t>
    </r>
    <r>
      <rPr>
        <vertAlign val="superscript"/>
        <sz val="8"/>
        <rFont val="Arial"/>
        <family val="2"/>
      </rPr>
      <t xml:space="preserve">1 </t>
    </r>
    <r>
      <rPr>
        <sz val="8"/>
        <rFont val="Arial"/>
        <family val="2"/>
      </rPr>
      <t>steel, and it requires higher-quality steelmaking coal as an input. External analysis, such as the International Energy Agency’s net zero by 2050 scenario</t>
    </r>
    <r>
      <rPr>
        <vertAlign val="superscript"/>
        <sz val="8"/>
        <rFont val="Arial"/>
        <family val="2"/>
      </rPr>
      <t>2</t>
    </r>
    <r>
      <rPr>
        <vertAlign val="subscript"/>
        <sz val="8"/>
        <rFont val="Arial"/>
        <family val="2"/>
      </rPr>
      <t xml:space="preserve">  </t>
    </r>
    <r>
      <rPr>
        <sz val="8"/>
        <rFont val="Arial"/>
        <family val="2"/>
      </rPr>
      <t>supports this view.</t>
    </r>
  </si>
  <si>
    <t>Classification</t>
  </si>
  <si>
    <t>Commodities</t>
  </si>
  <si>
    <t>Climate Action 100+ Net Zero Standard for Diversified Mining, September 2023</t>
  </si>
  <si>
    <t>Key transition materials</t>
  </si>
  <si>
    <t>Copper, nickel</t>
  </si>
  <si>
    <t>www.climateaction100.org/wp-content/uploads/2023/09/Climate-Action-100-Net-Zero-Standard-Diversified-Mining.pdf</t>
  </si>
  <si>
    <t>FTSE Russell’s Green Revenues Classification System, v1.1, January 2024</t>
  </si>
  <si>
    <t>Key raw minerals and metals</t>
  </si>
  <si>
    <t>Uranium</t>
  </si>
  <si>
    <t>www.lseg.com/en/ftse-russell/green-revenues-data-model#key-features</t>
  </si>
  <si>
    <t>BHP</t>
  </si>
  <si>
    <r>
      <t>Future-facing commodities</t>
    </r>
    <r>
      <rPr>
        <vertAlign val="superscript"/>
        <sz val="8"/>
        <rFont val="Arial"/>
        <family val="2"/>
      </rPr>
      <t>3</t>
    </r>
  </si>
  <si>
    <t>Copper, nickel, potash</t>
  </si>
  <si>
    <t>Notes:
1. 'Near zero emissions (for steelmaking or ironmaking)' is defined as 0.40 tonnes of CO2 -e per tonne of crude steel for 100 per cent ore-based production (no scrap), as defined by the International Energy Agency (IEA) and implemented in ResponsibleSteel International Standard V2.0 (‘near zero’ performance level 4 threshold). IEA (2022), Achieving Net Zero Heavy Industry Sectors in G7 Members, IEA, Paris, License: CC BY 4.0, which also describes the boundary for the emission intensity calculation (including in relation to upstream emissions).
2.  International Energy Agency’s World Energy Outlook 2023, iea.org/reports/world-energy-outlook-2023.
3. Commodities that we determine to be positively leveraged in the energy transition and broader global response to climate change, with potential for decades-long demand growth to support emerging megatrends like electrification and decarbonisation.</t>
  </si>
  <si>
    <t>Historical commodity production, revenue and capital expenditure</t>
  </si>
  <si>
    <t>Production (kt)</t>
  </si>
  <si>
    <t>Revenue (US$M)</t>
  </si>
  <si>
    <t>Growth capital 
expenditure (US$M)</t>
  </si>
  <si>
    <r>
      <t>Other capital 
expenditure</t>
    </r>
    <r>
      <rPr>
        <b/>
        <vertAlign val="superscript"/>
        <sz val="8"/>
        <color theme="0"/>
        <rFont val="Arial"/>
        <family val="2"/>
      </rPr>
      <t>1</t>
    </r>
    <r>
      <rPr>
        <b/>
        <sz val="8"/>
        <color theme="0"/>
        <rFont val="Arial"/>
        <family val="2"/>
      </rPr>
      <t xml:space="preserve"> (US$M)</t>
    </r>
  </si>
  <si>
    <t>Total capital 
expenditure (US$M)</t>
  </si>
  <si>
    <t>Commodity</t>
  </si>
  <si>
    <r>
      <rPr>
        <sz val="8"/>
        <color rgb="FF000000"/>
        <rFont val="Arial"/>
        <family val="2"/>
      </rPr>
      <t>Copper</t>
    </r>
    <r>
      <rPr>
        <vertAlign val="superscript"/>
        <sz val="8"/>
        <color rgb="FF000000"/>
        <rFont val="Arial"/>
        <family val="2"/>
      </rPr>
      <t>2</t>
    </r>
  </si>
  <si>
    <t>       1,865</t>
  </si>
  <si>
    <r>
      <rPr>
        <sz val="8"/>
        <color rgb="FF000000"/>
        <rFont val="Arial"/>
        <family val="2"/>
      </rPr>
      <t>Nickel</t>
    </r>
    <r>
      <rPr>
        <vertAlign val="superscript"/>
        <sz val="8"/>
        <color rgb="FF000000"/>
        <rFont val="Arial"/>
        <family val="2"/>
      </rPr>
      <t>2</t>
    </r>
  </si>
  <si>
    <t>            81.6</t>
  </si>
  <si>
    <t>Potash</t>
  </si>
  <si>
    <t>              3.6</t>
  </si>
  <si>
    <r>
      <t>Included within figures for copper</t>
    </r>
    <r>
      <rPr>
        <vertAlign val="superscript"/>
        <sz val="8"/>
        <color theme="1"/>
        <rFont val="Arial"/>
        <family val="2"/>
      </rPr>
      <t>3</t>
    </r>
  </si>
  <si>
    <t>      259,684</t>
  </si>
  <si>
    <t>Steelmaking coal</t>
  </si>
  <si>
    <t>        22,275</t>
  </si>
  <si>
    <r>
      <t>Other</t>
    </r>
    <r>
      <rPr>
        <vertAlign val="superscript"/>
        <sz val="8"/>
        <rFont val="Arial"/>
        <family val="2"/>
      </rPr>
      <t>4</t>
    </r>
  </si>
  <si>
    <t>Notes:
FY2024 figures include BMA’s Blackwater and Daunia coal mines up to completion of their divestment on 2 April 2024. Cerro Colorado entered temporary care and maintenance in December 2023. 
FY2025  figures include Western Australia Nickel which transitioned into temporary suspension in December 2024. We intend to review this decision by February 2027.
Numbers presented may not add up precisely to the totals provided due to rounding.
1. ‘Other capital expenditure’ includes baseline sustaining capital, non-recurring sustaining projects, deferred stripping and exploration.
2. Capital expenditure for by-products gold, silver and molybdenum is included within the capital expenditure for copper, while nickel is included within the capital expenditure for nickel. It is not possible to disaggregate due to the integrated nature of operations.
3. Capital expenditure for uranium is included within copper’s capital expenditure as it is not possible to disaggregate due to the integrated nature of operations.
4. ‘Other’ for ‘Production’ has not been calculated due to small production volumes of by-products cobalt, gold, lead, molybdenum, silver and zinc. ‘Other’ for ‘Revenue’ includes by-products cobalt, gold, lead, molybdenum, silver and zinc. ‘Other’ for ‘Growth capital expenditure’ and ‘Other capital expenditure’ primarily represents the capital spend for Group functions.</t>
  </si>
  <si>
    <t>Ethics and business conduct performance data</t>
  </si>
  <si>
    <r>
      <t>Anti-corruption training by region and employee category FY2025</t>
    </r>
    <r>
      <rPr>
        <b/>
        <vertAlign val="superscript"/>
        <sz val="11"/>
        <color rgb="FF000000"/>
        <rFont val="Arial"/>
        <family val="2"/>
      </rPr>
      <t>1,2</t>
    </r>
  </si>
  <si>
    <t>Employee category</t>
  </si>
  <si>
    <t>Operators and general support</t>
  </si>
  <si>
    <t>1. Movement in the anti-corruption training completion total number as compared to the previous reporting period is a result of BHP releasing updated anti-corruption eLearning training during the FY2025 reporting period.</t>
  </si>
  <si>
    <t>2. This data includes all OZ Minerals Brazil assets.</t>
  </si>
  <si>
    <t>Number of fines</t>
  </si>
  <si>
    <t>Total monetary value of fines (US$)</t>
  </si>
  <si>
    <r>
      <t>Environmental</t>
    </r>
    <r>
      <rPr>
        <b/>
        <vertAlign val="superscript"/>
        <sz val="8"/>
        <color theme="1"/>
        <rFont val="Arial"/>
        <family val="2"/>
      </rPr>
      <t>1</t>
    </r>
  </si>
  <si>
    <r>
      <t>Health</t>
    </r>
    <r>
      <rPr>
        <b/>
        <vertAlign val="superscript"/>
        <sz val="8"/>
        <color theme="1"/>
        <rFont val="Arial"/>
        <family val="2"/>
      </rPr>
      <t>2</t>
    </r>
  </si>
  <si>
    <r>
      <t>Safety</t>
    </r>
    <r>
      <rPr>
        <b/>
        <vertAlign val="superscript"/>
        <sz val="8"/>
        <color theme="1"/>
        <rFont val="Arial"/>
        <family val="2"/>
      </rPr>
      <t>3</t>
    </r>
  </si>
  <si>
    <r>
      <t>Safety</t>
    </r>
    <r>
      <rPr>
        <b/>
        <vertAlign val="superscript"/>
        <sz val="8"/>
        <color theme="1"/>
        <rFont val="Arial"/>
        <family val="2"/>
      </rPr>
      <t>2</t>
    </r>
  </si>
  <si>
    <t>Environmental</t>
  </si>
  <si>
    <r>
      <t>1. Five environment fines wer</t>
    </r>
    <r>
      <rPr>
        <sz val="8"/>
        <rFont val="Arial"/>
        <family val="2"/>
      </rPr>
      <t xml:space="preserve">e paid in FY2025, including two in Australia associated with BMA and three in Chile associated with </t>
    </r>
    <r>
      <rPr>
        <sz val="8"/>
        <color theme="1"/>
        <rFont val="Arial"/>
        <family val="2"/>
      </rPr>
      <t xml:space="preserve">Escondida. One of the fines at BMA was associated with unauthorised releases of mine affected water, and the other with not monitoring the discharge of mine affected </t>
    </r>
    <r>
      <rPr>
        <sz val="8"/>
        <rFont val="Arial"/>
        <family val="2"/>
      </rPr>
      <t>water as required. Three fines were incurred at Escondida, one resulted from a landfill inspection, one re</t>
    </r>
    <r>
      <rPr>
        <sz val="8"/>
        <color theme="1"/>
        <rFont val="Arial"/>
        <family val="2"/>
      </rPr>
      <t>sulted from an inspection of a wastewater treatment plant, and one was related to extraction of water from the Monturaqui aquifer.
Two more environment fines were incurred from a single event in Australia at BMA. The event was associated with unauthorised release of mine affected water and is recorded in the FY2025 figures above, although paid during July 2025 (FY2026).</t>
    </r>
  </si>
  <si>
    <t>2. Two health fines were paid, one in Pampa Norte following a preventative noise inspection and another in Escondida related to a health surveillance assessment breach.</t>
  </si>
  <si>
    <r>
      <rPr>
        <sz val="8"/>
        <color rgb="FF000000"/>
        <rFont val="Arial"/>
        <family val="2"/>
      </rPr>
      <t>3. Four safety fines were paid in Chile in FY2025, including three at Escondida and one at Pampa Norte. At Escondida, one was related to an interaction between mine equipment and a light vehicle, one was related to workers stranded on a boat at the tailings dam and one w</t>
    </r>
    <r>
      <rPr>
        <sz val="8"/>
        <rFont val="Arial"/>
        <family val="2"/>
      </rPr>
      <t xml:space="preserve">as related to the failure in the PL1 phase sector. The fine </t>
    </r>
    <r>
      <rPr>
        <sz val="8"/>
        <color rgb="FF000000"/>
        <rFont val="Arial"/>
        <family val="2"/>
      </rPr>
      <t xml:space="preserve">at Pampa Norte was related to the slide of material </t>
    </r>
    <r>
      <rPr>
        <sz val="8"/>
        <rFont val="Arial"/>
        <family val="2"/>
      </rPr>
      <t xml:space="preserve">onto the </t>
    </r>
    <r>
      <rPr>
        <sz val="8"/>
        <color rgb="FF000000"/>
        <rFont val="Arial"/>
        <family val="2"/>
      </rPr>
      <t>cabin of mine equipment.</t>
    </r>
  </si>
  <si>
    <r>
      <t xml:space="preserve">Minerals America (Chile)
Any business, formal collaboration or joint venture which is at least 50% owned by an Indigenous person(s) verified by the National Commission for Indigenous Development (CONADI by its acronym in Spanish). BHP will identify two groups based on the business owner ethnicity:
1. Host ethnicity: Where the business owner belongs to one of the following ethnicities: Aymara, Atacameño (or Lickan Antai), Quechua or Chango. This business could be 'host ethnicity and local', if the supplier is headquartered in the Antofagasta and Tarapaca region (i.e. Aymara business owner headquartered in the Antofagasta region), according to the Chilean Local Tax Authority (SII by its acronym in Spanish) or 'host ethnicity and non-local' (i.e. Aymara business owner headquartered in the Metropolitana region).
2. Non-host ethnicity: Where the business owner belongs to other Chilean ethnicities: Mapuche, Rapa Nui, Colla, Diaguita, Kawésqar or Alacalufe and Yamana or Yagan. This business could be 'non-host ethnicity and local', if the supplier is headquartered in the Antofagasta and Tarapaca region (i.e. Mapuche business owner headquartered in the Antofagasta region), according to the Chilean Local Tax Authority (SII by its acronym in Spanish) or 'non-host ethnicity and non-local' (i.e. Mapuche business owner headquartered in the Metropolitana region).
Canada Potash
Opportunity Agreement (OA) First Nation Business: OA communities are the six First Nations that BHP holds agreements with which are: Kawacatoose First Nation, Day Star First Nation, Muskowekwan First Nation, Beardy’s &amp; Okemasis Cree Nation, Fishing Lake First Nation, and George Gordon First Nation and must meet one of the following criteria:
i) Business corporation – which must have at least 51% of the equity (including any common or voting shares) owned by one or more of the six First Nations listed above or affiliated business(es)
ii) Partnerships or joint ventures must have at least 51% of the ownership (including any common or voting shares) owned by one or more of the six First Nation listed above or affiliated business(es)
</t>
    </r>
    <r>
      <rPr>
        <sz val="8"/>
        <rFont val="Arial"/>
        <family val="2"/>
      </rPr>
      <t>Minerals Australi</t>
    </r>
    <r>
      <rPr>
        <sz val="8"/>
        <color theme="1"/>
        <rFont val="Arial"/>
        <family val="2"/>
      </rPr>
      <t>a 
Any business, formal collaboratio</t>
    </r>
    <r>
      <rPr>
        <sz val="8"/>
        <rFont val="Arial"/>
        <family val="2"/>
      </rPr>
      <t>n or</t>
    </r>
    <r>
      <rPr>
        <sz val="8"/>
        <color theme="1"/>
        <rFont val="Arial"/>
        <family val="2"/>
      </rPr>
      <t xml:space="preserve"> joint venture that is at least 50% owned by an Aboriginal and/or Torres Strait Islander person(s), and who are recognised as such by their Aboriginal community; unless otherwise defined in a Native Title agreement or other formal agreement.
</t>
    </r>
  </si>
  <si>
    <r>
      <rPr>
        <sz val="8"/>
        <color rgb="FF000000"/>
        <rFont val="Arial"/>
        <family val="2"/>
      </rPr>
      <t xml:space="preserve">Our highest priority is the safety of our workforce. The nature of our business is such that our workforce can be exposed to risks that can impact their safety and long-term wellbeing, therefore our objective is to identify those risks and implement controls to prevent or mitigate the potential impacts. We have a comprehensive set of frameworks that support our culture and drive our focus on safety. We are committed to protecting the health and wellbeing of our workforce. We recognise our working environments can impact and potentially expose our workforce at our offices and operated assets to potential health and wellbeing impacts. We set clear mandatory minimum performance standards to identify, assess and manage health risks and their potential impacts and monitor the health of our workforce. 
</t>
    </r>
    <r>
      <rPr>
        <sz val="8"/>
        <color rgb="FFFF0000"/>
        <rFont val="Arial"/>
        <family val="2"/>
      </rPr>
      <t xml:space="preserve">
</t>
    </r>
    <r>
      <rPr>
        <sz val="8"/>
        <color rgb="FF000000"/>
        <rFont val="Arial"/>
        <family val="2"/>
      </rPr>
      <t>b.-f. Annual Report 2025 OFR 8 Safety;</t>
    </r>
    <r>
      <rPr>
        <sz val="8"/>
        <color rgb="FFFF0000"/>
        <rFont val="Arial"/>
        <family val="2"/>
      </rPr>
      <t xml:space="preserve"> </t>
    </r>
    <r>
      <rPr>
        <sz val="8"/>
        <color rgb="FF000000"/>
        <rFont val="Arial"/>
        <family val="2"/>
      </rPr>
      <t xml:space="preserve">9.6 Health.
</t>
    </r>
    <r>
      <rPr>
        <sz val="8"/>
        <color rgb="FFFF0000"/>
        <rFont val="Arial"/>
        <family val="2"/>
      </rPr>
      <t xml:space="preserve">
</t>
    </r>
    <r>
      <rPr>
        <sz val="8"/>
        <color rgb="FF000000"/>
        <rFont val="Arial"/>
        <family val="2"/>
      </rPr>
      <t>Information can be found at bhp.com on Safety, Health, our</t>
    </r>
    <r>
      <rPr>
        <i/>
        <sz val="8"/>
        <color rgb="FF000000"/>
        <rFont val="Arial"/>
        <family val="2"/>
      </rPr>
      <t xml:space="preserve"> Safety Global Standard, </t>
    </r>
    <r>
      <rPr>
        <sz val="8"/>
        <color rgb="FF000000"/>
        <rFont val="Arial"/>
        <family val="2"/>
      </rPr>
      <t xml:space="preserve">and our </t>
    </r>
    <r>
      <rPr>
        <i/>
        <sz val="8"/>
        <color rgb="FF000000"/>
        <rFont val="Arial"/>
        <family val="2"/>
      </rPr>
      <t>Health Global Standard .</t>
    </r>
  </si>
  <si>
    <t xml:space="preserve">1.3.	 Assess and address material risks and impacts to biodiversity and ecosystem services by implementing the mitigation hierarchy† actions to achieve a minimum of no net loss (NNL) or net gain of biodiversity by completion of closure. 
This includes through: 
— Applying the mitigation hierarchy with an avoidance-first focus from the earliest feasible stage of exploration and continuing throughout project lifecycles, 
— Pursuing progressive restoration, rehabilitation and/or reclamation† where feasible, and commencing with offsets for residual adverse impacts as early as possible, and 
— Transparently disclosing the relevant methodology used to calculate no net loss or net gain, objectives and site-level performance in 2030, 2040 and 2050, or more frequently.
 For all new operations and significant expansions, no net loss or net gain should be measured against a pre-operation or pre-expansion baseline respectively. For existing operations, this should be measured against a 2020 or earlier baseline. For future acquisitions, the baseline should be the date of takeover or earlier. 
Where no net loss is not feasible at existing operations, disclose how the mitigation hierarchy and additional conservation actions are applied to appropriately address negative impacts on biodiversity.
</t>
  </si>
  <si>
    <t>4. Status changed to active as tailings delivery system has been decommissioned, with seepage return pumped to decant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</si>
</sst>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0.0"/>
    <numFmt numFmtId="165" formatCode="0.0"/>
    <numFmt numFmtId="166" formatCode="0.0%"/>
    <numFmt numFmtId="167" formatCode="_-* #,##0_-;\-* #,##0_-;_-* &quot;-&quot;??_-;_-@_-"/>
    <numFmt numFmtId="168" formatCode="#,##0_ ;\-#,##0\ "/>
    <numFmt numFmtId="169" formatCode="#,##0.000"/>
    <numFmt numFmtId="170" formatCode="mm\,yyyy"/>
  </numFmts>
  <fonts count="191" x14ac:knownFonts="1">
    <font>
      <sz val="11"/>
      <color theme="1"/>
      <name val="Arial"/>
      <family val="2"/>
    </font>
    <font>
      <sz val="11"/>
      <color theme="1"/>
      <name val="Arial"/>
      <family val="2"/>
    </font>
    <font>
      <sz val="18"/>
      <color theme="3"/>
      <name val="Calibri Light"/>
      <family val="2"/>
      <scheme val="major"/>
    </font>
    <font>
      <b/>
      <sz val="15"/>
      <color theme="3"/>
      <name val="Arial"/>
      <family val="2"/>
    </font>
    <font>
      <b/>
      <sz val="11"/>
      <color theme="3"/>
      <name val="Arial"/>
      <family val="2"/>
    </font>
    <font>
      <u/>
      <sz val="11"/>
      <color theme="10"/>
      <name val="Arial"/>
      <family val="2"/>
    </font>
    <font>
      <sz val="7"/>
      <color theme="1"/>
      <name val="Arial"/>
      <family val="2"/>
    </font>
    <font>
      <b/>
      <sz val="8.5"/>
      <color theme="3"/>
      <name val="Calibri"/>
      <family val="2"/>
      <scheme val="minor"/>
    </font>
    <font>
      <b/>
      <sz val="14"/>
      <color rgb="FF000000"/>
      <name val="Arial"/>
      <family val="2"/>
    </font>
    <font>
      <sz val="8.5"/>
      <name val="Arial"/>
      <family val="2"/>
    </font>
    <font>
      <sz val="8.5"/>
      <color rgb="FF000000"/>
      <name val="Arial"/>
      <family val="2"/>
    </font>
    <font>
      <sz val="7"/>
      <color theme="1"/>
      <name val="Calibri"/>
      <family val="2"/>
      <scheme val="minor"/>
    </font>
    <font>
      <b/>
      <sz val="7"/>
      <name val="Arial"/>
      <family val="2"/>
    </font>
    <font>
      <b/>
      <sz val="13"/>
      <color theme="3"/>
      <name val="Arial"/>
      <family val="2"/>
    </font>
    <font>
      <b/>
      <sz val="11"/>
      <color theme="1"/>
      <name val="Arial"/>
      <family val="2"/>
    </font>
    <font>
      <b/>
      <sz val="11"/>
      <color theme="3"/>
      <name val="Calibri Light"/>
      <family val="2"/>
      <scheme val="major"/>
    </font>
    <font>
      <b/>
      <sz val="11"/>
      <color rgb="FFEB5F0A"/>
      <name val="Arial"/>
      <family val="2"/>
    </font>
    <font>
      <sz val="8.5"/>
      <color theme="3"/>
      <name val="Calibri"/>
      <family val="2"/>
      <scheme val="minor"/>
    </font>
    <font>
      <sz val="8"/>
      <name val="Arial"/>
      <family val="2"/>
    </font>
    <font>
      <i/>
      <sz val="8"/>
      <color rgb="FFFF0000"/>
      <name val="Arial"/>
      <family val="2"/>
    </font>
    <font>
      <sz val="10"/>
      <name val="Arial"/>
      <family val="2"/>
    </font>
    <font>
      <sz val="8"/>
      <color rgb="FF000000"/>
      <name val="Arial"/>
      <family val="2"/>
    </font>
    <font>
      <sz val="8"/>
      <color rgb="FFFF0000"/>
      <name val="Arial"/>
      <family val="2"/>
    </font>
    <font>
      <b/>
      <sz val="8"/>
      <name val="Arial"/>
      <family val="2"/>
    </font>
    <font>
      <b/>
      <sz val="8"/>
      <color rgb="FFEB5F0A"/>
      <name val="Arial"/>
      <family val="2"/>
    </font>
    <font>
      <b/>
      <sz val="8"/>
      <color rgb="FFFF0000"/>
      <name val="Arial"/>
      <family val="2"/>
    </font>
    <font>
      <b/>
      <sz val="8"/>
      <color rgb="FFFFFFFF"/>
      <name val="Arial"/>
      <family val="2"/>
    </font>
    <font>
      <sz val="8"/>
      <color theme="1"/>
      <name val="Arial"/>
      <family val="2"/>
    </font>
    <font>
      <b/>
      <sz val="8"/>
      <color rgb="FF000000"/>
      <name val="Arial"/>
      <family val="2"/>
    </font>
    <font>
      <vertAlign val="superscript"/>
      <sz val="8"/>
      <name val="Arial"/>
      <family val="2"/>
    </font>
    <font>
      <i/>
      <sz val="8"/>
      <name val="Arial"/>
      <family val="2"/>
    </font>
    <font>
      <b/>
      <sz val="11"/>
      <color rgb="FF000000"/>
      <name val="Arial"/>
      <family val="2"/>
    </font>
    <font>
      <sz val="11"/>
      <color theme="1"/>
      <name val="Calibri"/>
      <family val="2"/>
      <scheme val="minor"/>
    </font>
    <font>
      <b/>
      <sz val="7"/>
      <color theme="0"/>
      <name val="Calibri Light"/>
      <family val="2"/>
      <scheme val="major"/>
    </font>
    <font>
      <b/>
      <sz val="8"/>
      <color theme="1"/>
      <name val="Arial"/>
      <family val="2"/>
    </font>
    <font>
      <i/>
      <sz val="8"/>
      <color theme="1"/>
      <name val="Arial"/>
      <family val="2"/>
    </font>
    <font>
      <b/>
      <sz val="7"/>
      <color theme="1"/>
      <name val="Calibri"/>
      <family val="2"/>
      <scheme val="minor"/>
    </font>
    <font>
      <sz val="7"/>
      <color theme="0"/>
      <name val="Calibri"/>
      <family val="2"/>
      <scheme val="minor"/>
    </font>
    <font>
      <vertAlign val="subscript"/>
      <sz val="8"/>
      <color theme="1"/>
      <name val="Arial"/>
      <family val="2"/>
    </font>
    <font>
      <b/>
      <sz val="7"/>
      <color theme="3"/>
      <name val="Calibri"/>
      <family val="2"/>
      <scheme val="minor"/>
    </font>
    <font>
      <i/>
      <sz val="8"/>
      <color rgb="FF000000"/>
      <name val="Arial"/>
      <family val="2"/>
    </font>
    <font>
      <b/>
      <sz val="8"/>
      <color rgb="FF333535"/>
      <name val="Arial"/>
      <family val="2"/>
    </font>
    <font>
      <vertAlign val="subscript"/>
      <sz val="8"/>
      <color rgb="FF000000"/>
      <name val="Arial"/>
      <family val="2"/>
    </font>
    <font>
      <sz val="18"/>
      <name val="Arial"/>
      <family val="2"/>
    </font>
    <font>
      <b/>
      <sz val="14"/>
      <color theme="1"/>
      <name val="Calibri"/>
      <family val="2"/>
      <scheme val="minor"/>
    </font>
    <font>
      <sz val="8.5"/>
      <name val="Calibri"/>
      <family val="2"/>
      <scheme val="minor"/>
    </font>
    <font>
      <b/>
      <u/>
      <sz val="9"/>
      <color theme="0"/>
      <name val="Arial"/>
      <family val="2"/>
    </font>
    <font>
      <sz val="10"/>
      <color rgb="FFEB5F0A"/>
      <name val="Arial"/>
      <family val="2"/>
    </font>
    <font>
      <i/>
      <vertAlign val="subscript"/>
      <sz val="8"/>
      <color rgb="FF000000"/>
      <name val="Arial"/>
      <family val="2"/>
    </font>
    <font>
      <b/>
      <sz val="10"/>
      <color rgb="FFFF0000"/>
      <name val="Arial"/>
      <family val="2"/>
    </font>
    <font>
      <b/>
      <sz val="14"/>
      <color theme="1"/>
      <name val="Arial"/>
      <family val="2"/>
    </font>
    <font>
      <b/>
      <sz val="8"/>
      <color theme="0"/>
      <name val="Arial"/>
      <family val="2"/>
    </font>
    <font>
      <sz val="7"/>
      <color rgb="FFFF0000"/>
      <name val="Arial"/>
      <family val="2"/>
    </font>
    <font>
      <sz val="11"/>
      <color theme="0"/>
      <name val="Arial"/>
      <family val="2"/>
    </font>
    <font>
      <sz val="11"/>
      <name val="Arial"/>
      <family val="2"/>
    </font>
    <font>
      <b/>
      <sz val="11"/>
      <name val="Arial"/>
      <family val="2"/>
    </font>
    <font>
      <sz val="12"/>
      <color rgb="FF000000"/>
      <name val="Aptos"/>
      <family val="2"/>
    </font>
    <font>
      <b/>
      <sz val="10"/>
      <color theme="3"/>
      <name val="Arial"/>
      <family val="2"/>
    </font>
    <font>
      <b/>
      <sz val="10"/>
      <color theme="1"/>
      <name val="Arial"/>
      <family val="2"/>
    </font>
    <font>
      <b/>
      <sz val="11"/>
      <color theme="0"/>
      <name val="Arial"/>
      <family val="2"/>
    </font>
    <font>
      <sz val="11"/>
      <color rgb="FFFF0000"/>
      <name val="Arial"/>
      <family val="2"/>
    </font>
    <font>
      <i/>
      <sz val="11"/>
      <color rgb="FF7F7F7F"/>
      <name val="Arial"/>
      <family val="2"/>
    </font>
    <font>
      <b/>
      <sz val="11"/>
      <color rgb="FFFF0000"/>
      <name val="Arial"/>
      <family val="2"/>
    </font>
    <font>
      <u/>
      <sz val="11"/>
      <color theme="7"/>
      <name val="Arial"/>
      <family val="2"/>
    </font>
    <font>
      <b/>
      <sz val="14"/>
      <color rgb="FFFF0000"/>
      <name val="Arial"/>
      <family val="2"/>
    </font>
    <font>
      <b/>
      <sz val="8.5"/>
      <color rgb="FFFF0000"/>
      <name val="Arial"/>
      <family val="2"/>
    </font>
    <font>
      <u/>
      <sz val="8"/>
      <name val="Arial"/>
      <family val="2"/>
    </font>
    <font>
      <u/>
      <sz val="10"/>
      <color rgb="FFEB5F0A"/>
      <name val="Arial"/>
      <family val="2"/>
    </font>
    <font>
      <u/>
      <sz val="10"/>
      <color theme="0"/>
      <name val="Arial"/>
      <family val="2"/>
    </font>
    <font>
      <sz val="10"/>
      <color theme="1"/>
      <name val="Arial"/>
      <family val="2"/>
    </font>
    <font>
      <b/>
      <sz val="10"/>
      <color rgb="FFEB5F0A"/>
      <name val="Arial"/>
      <family val="2"/>
    </font>
    <font>
      <sz val="10"/>
      <color rgb="FF000000"/>
      <name val="Arial"/>
      <family val="2"/>
    </font>
    <font>
      <b/>
      <sz val="10"/>
      <color theme="0"/>
      <name val="Arial"/>
      <family val="2"/>
    </font>
    <font>
      <u/>
      <sz val="10"/>
      <name val="Arial"/>
      <family val="2"/>
    </font>
    <font>
      <b/>
      <u/>
      <sz val="10"/>
      <color theme="0"/>
      <name val="Arial"/>
      <family val="2"/>
    </font>
    <font>
      <sz val="10"/>
      <name val="Segoe UI"/>
      <family val="2"/>
    </font>
    <font>
      <sz val="8"/>
      <name val="Segoe UI"/>
      <family val="2"/>
    </font>
    <font>
      <u/>
      <sz val="11"/>
      <name val="Arial"/>
      <family val="2"/>
    </font>
    <font>
      <u/>
      <sz val="9"/>
      <name val="Arial"/>
      <family val="2"/>
    </font>
    <font>
      <b/>
      <sz val="10"/>
      <name val="Arial"/>
      <family val="2"/>
    </font>
    <font>
      <sz val="10"/>
      <color rgb="FF003B3B"/>
      <name val="Arial"/>
      <family val="2"/>
    </font>
    <font>
      <sz val="8.5"/>
      <color rgb="FFFF0000"/>
      <name val="Arial"/>
      <family val="2"/>
    </font>
    <font>
      <sz val="10"/>
      <color rgb="FFFF0000"/>
      <name val="Arial"/>
      <family val="2"/>
    </font>
    <font>
      <sz val="38"/>
      <color rgb="FFFF0000"/>
      <name val="Arial"/>
      <family val="2"/>
    </font>
    <font>
      <b/>
      <i/>
      <sz val="8"/>
      <color rgb="FFFF0000"/>
      <name val="Arial"/>
      <family val="2"/>
    </font>
    <font>
      <b/>
      <sz val="7"/>
      <color rgb="FFFF0000"/>
      <name val="Arial"/>
      <family val="2"/>
    </font>
    <font>
      <u val="singleAccounting"/>
      <sz val="8"/>
      <color rgb="FFFF0000"/>
      <name val="Arial"/>
      <family val="2"/>
    </font>
    <font>
      <b/>
      <u val="doubleAccounting"/>
      <sz val="8"/>
      <color rgb="FFFF0000"/>
      <name val="Arial"/>
      <family val="2"/>
    </font>
    <font>
      <b/>
      <u val="singleAccounting"/>
      <sz val="8"/>
      <color rgb="FFFF0000"/>
      <name val="Arial"/>
      <family val="2"/>
    </font>
    <font>
      <u val="doubleAccounting"/>
      <sz val="8"/>
      <color rgb="FFFF0000"/>
      <name val="Arial"/>
      <family val="2"/>
    </font>
    <font>
      <sz val="8"/>
      <color rgb="FFFF0000"/>
      <name val="Calibri"/>
      <family val="2"/>
      <scheme val="minor"/>
    </font>
    <font>
      <sz val="8.5"/>
      <color theme="1"/>
      <name val="Arial"/>
      <family val="2"/>
    </font>
    <font>
      <sz val="8"/>
      <color theme="0"/>
      <name val="Arial"/>
      <family val="2"/>
    </font>
    <font>
      <b/>
      <sz val="8"/>
      <color rgb="FFF36821"/>
      <name val="Arial"/>
      <family val="2"/>
    </font>
    <font>
      <b/>
      <sz val="8"/>
      <color theme="3"/>
      <name val="Arial"/>
      <family val="2"/>
    </font>
    <font>
      <sz val="8"/>
      <color rgb="FFFFFFFF"/>
      <name val="Arial"/>
      <family val="2"/>
    </font>
    <font>
      <sz val="8"/>
      <color rgb="FFEB5F0A"/>
      <name val="Arial"/>
      <family val="2"/>
    </font>
    <font>
      <strike/>
      <sz val="10"/>
      <color theme="1"/>
      <name val="Arial"/>
      <family val="2"/>
    </font>
    <font>
      <b/>
      <vertAlign val="superscript"/>
      <sz val="11"/>
      <color theme="1"/>
      <name val="Arial"/>
      <family val="2"/>
    </font>
    <font>
      <b/>
      <sz val="7"/>
      <color theme="1"/>
      <name val="Arial"/>
      <family val="2"/>
    </font>
    <font>
      <vertAlign val="superscript"/>
      <sz val="8"/>
      <color theme="1"/>
      <name val="Arial"/>
      <family val="2"/>
    </font>
    <font>
      <b/>
      <sz val="11"/>
      <color theme="0"/>
      <name val="Calibri"/>
      <family val="2"/>
      <scheme val="minor"/>
    </font>
    <font>
      <sz val="11"/>
      <color rgb="FF000000"/>
      <name val="Arial"/>
      <family val="2"/>
    </font>
    <font>
      <sz val="9"/>
      <color rgb="FF000000"/>
      <name val="Arial"/>
      <family val="2"/>
    </font>
    <font>
      <strike/>
      <sz val="8"/>
      <name val="Arial"/>
      <family val="2"/>
    </font>
    <font>
      <sz val="11"/>
      <color theme="3"/>
      <name val="Arial"/>
      <family val="2"/>
    </font>
    <font>
      <b/>
      <sz val="8"/>
      <color theme="3"/>
      <name val="Calibri"/>
      <family val="2"/>
    </font>
    <font>
      <b/>
      <sz val="9"/>
      <color theme="0"/>
      <name val="Arial"/>
      <family val="2"/>
    </font>
    <font>
      <i/>
      <sz val="8"/>
      <color theme="0"/>
      <name val="Arial"/>
      <family val="2"/>
    </font>
    <font>
      <sz val="8"/>
      <color rgb="FF000000"/>
      <name val="Arial"/>
      <family val="2"/>
      <charset val="1"/>
    </font>
    <font>
      <strike/>
      <sz val="10"/>
      <color rgb="FF000000"/>
      <name val="Arial"/>
      <family val="2"/>
    </font>
    <font>
      <b/>
      <u/>
      <sz val="9"/>
      <color rgb="FFFF0000"/>
      <name val="Arial"/>
      <family val="2"/>
    </font>
    <font>
      <b/>
      <vertAlign val="superscript"/>
      <sz val="10"/>
      <color theme="1"/>
      <name val="Arial"/>
      <family val="2"/>
    </font>
    <font>
      <sz val="8"/>
      <color rgb="FF333535"/>
      <name val="Arial"/>
      <family val="2"/>
    </font>
    <font>
      <b/>
      <vertAlign val="superscript"/>
      <sz val="8"/>
      <name val="Arial"/>
      <family val="2"/>
    </font>
    <font>
      <b/>
      <sz val="14"/>
      <name val="Arial"/>
      <family val="2"/>
    </font>
    <font>
      <sz val="9"/>
      <name val="Arial"/>
      <family val="2"/>
    </font>
    <font>
      <b/>
      <sz val="38"/>
      <color rgb="FF000000"/>
      <name val="Arial"/>
      <family val="2"/>
    </font>
    <font>
      <b/>
      <i/>
      <sz val="8"/>
      <color rgb="FF000000"/>
      <name val="Arial"/>
      <family val="2"/>
    </font>
    <font>
      <u/>
      <sz val="9"/>
      <color theme="0"/>
      <name val="Arial"/>
      <family val="2"/>
    </font>
    <font>
      <sz val="14"/>
      <color rgb="FF000000"/>
      <name val="Arial"/>
      <family val="2"/>
    </font>
    <font>
      <vertAlign val="superscript"/>
      <sz val="8"/>
      <color rgb="FF000000"/>
      <name val="Arial"/>
      <family val="2"/>
    </font>
    <font>
      <b/>
      <sz val="8.5"/>
      <color rgb="FF000000"/>
      <name val="Arial"/>
      <family val="2"/>
    </font>
    <font>
      <b/>
      <sz val="8.5"/>
      <name val="Arial"/>
      <family val="2"/>
    </font>
    <font>
      <b/>
      <vertAlign val="superscript"/>
      <sz val="8"/>
      <color rgb="FF000000"/>
      <name val="Arial"/>
      <family val="2"/>
    </font>
    <font>
      <b/>
      <vertAlign val="superscript"/>
      <sz val="8"/>
      <color rgb="FF000000"/>
      <name val="Arial (Body)"/>
    </font>
    <font>
      <b/>
      <vertAlign val="superscript"/>
      <sz val="8"/>
      <color rgb="FF000000"/>
      <name val="Arial (Headings)"/>
    </font>
    <font>
      <sz val="38"/>
      <color rgb="FF000000"/>
      <name val="Arial"/>
      <family val="2"/>
    </font>
    <font>
      <sz val="7"/>
      <color rgb="FF000000"/>
      <name val="Arial"/>
      <family val="2"/>
    </font>
    <font>
      <sz val="7"/>
      <name val="Arial"/>
      <family val="2"/>
    </font>
    <font>
      <b/>
      <vertAlign val="superscript"/>
      <sz val="8"/>
      <color theme="1"/>
      <name val="Arial"/>
      <family val="2"/>
    </font>
    <font>
      <i/>
      <sz val="11"/>
      <color theme="1"/>
      <name val="Calibri"/>
      <family val="2"/>
      <charset val="1"/>
    </font>
    <font>
      <b/>
      <vertAlign val="superscript"/>
      <sz val="11"/>
      <color rgb="FF000000"/>
      <name val="Arial"/>
      <family val="2"/>
    </font>
    <font>
      <b/>
      <vertAlign val="superscript"/>
      <sz val="14"/>
      <color theme="1"/>
      <name val="Arial"/>
      <family val="2"/>
    </font>
    <font>
      <b/>
      <vertAlign val="superscript"/>
      <sz val="11"/>
      <name val="Arial"/>
      <family val="2"/>
    </font>
    <font>
      <b/>
      <sz val="8"/>
      <color rgb="FF000000"/>
      <name val="Arial"/>
      <family val="2"/>
      <charset val="1"/>
    </font>
    <font>
      <u val="singleAccounting"/>
      <sz val="8"/>
      <color theme="1"/>
      <name val="Arial"/>
      <family val="2"/>
    </font>
    <font>
      <b/>
      <u val="doubleAccounting"/>
      <sz val="8"/>
      <color theme="1"/>
      <name val="Arial"/>
      <family val="2"/>
    </font>
    <font>
      <b/>
      <u val="doubleAccounting"/>
      <sz val="8"/>
      <name val="Arial"/>
      <family val="2"/>
    </font>
    <font>
      <vertAlign val="subscript"/>
      <sz val="8"/>
      <name val="Arial"/>
      <family val="2"/>
    </font>
    <font>
      <b/>
      <u val="singleAccounting"/>
      <sz val="8"/>
      <color theme="1"/>
      <name val="Arial"/>
      <family val="2"/>
    </font>
    <font>
      <b/>
      <vertAlign val="subscript"/>
      <sz val="8"/>
      <color theme="0"/>
      <name val="Arial"/>
      <family val="2"/>
    </font>
    <font>
      <sz val="8"/>
      <color theme="1"/>
      <name val="Arial"/>
      <family val="2"/>
      <charset val="1"/>
    </font>
    <font>
      <vertAlign val="subscript"/>
      <sz val="6"/>
      <color theme="1"/>
      <name val="Arial"/>
      <family val="2"/>
    </font>
    <font>
      <u val="doubleAccounting"/>
      <sz val="8"/>
      <name val="Arial"/>
      <family val="2"/>
    </font>
    <font>
      <b/>
      <vertAlign val="superscript"/>
      <sz val="8"/>
      <color theme="0"/>
      <name val="Arial"/>
      <family val="2"/>
    </font>
    <font>
      <u/>
      <sz val="8"/>
      <color theme="1"/>
      <name val="Arial"/>
      <family val="2"/>
    </font>
    <font>
      <u val="doubleAccounting"/>
      <sz val="8"/>
      <color theme="1"/>
      <name val="Arial"/>
      <family val="2"/>
    </font>
    <font>
      <b/>
      <vertAlign val="subscript"/>
      <sz val="11"/>
      <color theme="1"/>
      <name val="Arial"/>
      <family val="2"/>
    </font>
    <font>
      <sz val="8"/>
      <name val="Times New Roman"/>
      <family val="1"/>
    </font>
    <font>
      <sz val="8"/>
      <name val="Arial"/>
      <family val="2"/>
      <charset val="1"/>
    </font>
    <font>
      <vertAlign val="subscript"/>
      <sz val="6"/>
      <name val="Arial"/>
      <family val="2"/>
    </font>
    <font>
      <b/>
      <i/>
      <sz val="8"/>
      <color theme="1"/>
      <name val="Arial"/>
      <family val="2"/>
    </font>
    <font>
      <b/>
      <sz val="8"/>
      <color theme="1"/>
      <name val="Calibri"/>
      <family val="2"/>
    </font>
    <font>
      <b/>
      <sz val="14"/>
      <color theme="0"/>
      <name val="Arial"/>
      <family val="2"/>
    </font>
    <font>
      <sz val="8"/>
      <color rgb="FFFF0000"/>
      <name val="Arial"/>
    </font>
    <font>
      <sz val="8"/>
      <color rgb="FF000000"/>
      <name val="Arial"/>
    </font>
    <font>
      <vertAlign val="superscript"/>
      <sz val="8"/>
      <color rgb="FF000000"/>
      <name val="Arial"/>
    </font>
    <font>
      <b/>
      <sz val="8"/>
      <color rgb="FF000000"/>
      <name val="Arial"/>
    </font>
    <font>
      <i/>
      <sz val="8"/>
      <color rgb="FF000000"/>
      <name val="Arial"/>
    </font>
    <font>
      <vertAlign val="superscript"/>
      <sz val="8"/>
      <color theme="0"/>
      <name val="Arial"/>
      <family val="2"/>
    </font>
    <font>
      <b/>
      <sz val="8"/>
      <color theme="8" tint="-0.749992370372631"/>
      <name val="Arial"/>
      <family val="2"/>
    </font>
    <font>
      <vertAlign val="superscript"/>
      <sz val="8"/>
      <color rgb="FFFFFFFF"/>
      <name val="Arial"/>
      <family val="2"/>
    </font>
    <font>
      <b/>
      <sz val="10"/>
      <color rgb="FF000000"/>
      <name val="Arial"/>
      <family val="2"/>
    </font>
    <font>
      <b/>
      <sz val="8"/>
      <color rgb="FFFF0000"/>
      <name val="Arial"/>
    </font>
    <font>
      <b/>
      <sz val="8"/>
      <color rgb="FFFFFFFF"/>
      <name val="Arial"/>
    </font>
    <font>
      <sz val="8"/>
      <color rgb="FFFFFFFF"/>
      <name val="Arial"/>
    </font>
    <font>
      <vertAlign val="superscript"/>
      <sz val="8"/>
      <color rgb="FFFFFFFF"/>
      <name val="Arial"/>
    </font>
    <font>
      <sz val="8"/>
      <color rgb="FF000000"/>
      <name val="Calibri"/>
    </font>
    <font>
      <b/>
      <sz val="8"/>
      <color rgb="FFEB5F0A"/>
      <name val="Arial"/>
    </font>
    <font>
      <b/>
      <vertAlign val="superscript"/>
      <sz val="8"/>
      <color rgb="FF000000"/>
      <name val="Arial"/>
    </font>
    <font>
      <b/>
      <sz val="8"/>
      <color rgb="FFF36821"/>
      <name val="Arial"/>
    </font>
    <font>
      <b/>
      <sz val="8"/>
      <name val="Arial"/>
    </font>
    <font>
      <b/>
      <sz val="8"/>
      <color rgb="FF44546A"/>
      <name val="Arial"/>
    </font>
    <font>
      <u/>
      <sz val="8"/>
      <color theme="10"/>
      <name val="Arial"/>
      <family val="2"/>
    </font>
    <font>
      <b/>
      <sz val="11"/>
      <color rgb="FF000000"/>
      <name val="Arial"/>
    </font>
    <font>
      <b/>
      <vertAlign val="superscript"/>
      <sz val="11"/>
      <color rgb="FF000000"/>
      <name val="Arial"/>
    </font>
    <font>
      <strike/>
      <sz val="8"/>
      <color rgb="FFFF0000"/>
      <name val="Arial"/>
      <family val="2"/>
    </font>
    <font>
      <sz val="9"/>
      <color rgb="FFFF0000"/>
      <name val="Arial"/>
      <family val="2"/>
    </font>
    <font>
      <sz val="8.5"/>
      <color rgb="FFFF0000"/>
      <name val="Calibri"/>
      <family val="2"/>
      <scheme val="minor"/>
    </font>
    <font>
      <u/>
      <sz val="10"/>
      <color rgb="FFF36821"/>
      <name val="Arial"/>
      <family val="2"/>
    </font>
    <font>
      <strike/>
      <sz val="10"/>
      <name val="Arial"/>
      <family val="2"/>
    </font>
    <font>
      <sz val="8"/>
      <name val="Calibri"/>
      <family val="2"/>
    </font>
    <font>
      <sz val="8"/>
      <color rgb="FF000000"/>
      <name val="Calibri"/>
      <family val="2"/>
    </font>
    <font>
      <b/>
      <vertAlign val="superscript"/>
      <sz val="10"/>
      <color rgb="FF000000"/>
      <name val="Arial"/>
      <family val="2"/>
    </font>
    <font>
      <b/>
      <vertAlign val="superscript"/>
      <sz val="8"/>
      <color rgb="FFFFFFFF"/>
      <name val="Arial"/>
      <family val="2"/>
    </font>
    <font>
      <u/>
      <sz val="9"/>
      <color rgb="FFF36821"/>
      <name val="Arial"/>
      <family val="2"/>
    </font>
    <font>
      <strike/>
      <sz val="8"/>
      <color rgb="FF000000"/>
      <name val="Arial"/>
    </font>
    <font>
      <b/>
      <sz val="8"/>
      <color theme="1"/>
      <name val="Arial"/>
    </font>
    <font>
      <b/>
      <sz val="14"/>
      <color rgb="FF000000"/>
      <name val="Arial"/>
    </font>
    <font>
      <b/>
      <vertAlign val="superscript"/>
      <sz val="14"/>
      <color rgb="FF000000"/>
      <name val="Arial"/>
    </font>
  </fonts>
  <fills count="47">
    <fill>
      <patternFill patternType="none"/>
    </fill>
    <fill>
      <patternFill patternType="gray125"/>
    </fill>
    <fill>
      <patternFill patternType="solid">
        <fgColor theme="0"/>
        <bgColor indexed="64"/>
      </patternFill>
    </fill>
    <fill>
      <patternFill patternType="solid">
        <fgColor rgb="FFD8D5C3"/>
        <bgColor rgb="FF000000"/>
      </patternFill>
    </fill>
    <fill>
      <patternFill patternType="solid">
        <fgColor theme="6" tint="0.79998168889431442"/>
        <bgColor indexed="64"/>
      </patternFill>
    </fill>
    <fill>
      <patternFill patternType="solid">
        <fgColor theme="2"/>
        <bgColor rgb="FF000000"/>
      </patternFill>
    </fill>
    <fill>
      <patternFill patternType="solid">
        <fgColor theme="0" tint="-4.9989318521683403E-2"/>
        <bgColor rgb="FF000000"/>
      </patternFill>
    </fill>
    <fill>
      <patternFill patternType="solid">
        <fgColor indexed="60"/>
      </patternFill>
    </fill>
    <fill>
      <patternFill patternType="solid">
        <fgColor theme="4"/>
        <bgColor indexed="64"/>
      </patternFill>
    </fill>
    <fill>
      <patternFill patternType="solid">
        <fgColor theme="9"/>
      </patternFill>
    </fill>
    <fill>
      <patternFill patternType="solid">
        <fgColor theme="5"/>
        <bgColor indexed="64"/>
      </patternFill>
    </fill>
    <fill>
      <patternFill patternType="solid">
        <fgColor rgb="FF016B7D"/>
        <bgColor rgb="FF000000"/>
      </patternFill>
    </fill>
    <fill>
      <patternFill patternType="solid">
        <fgColor rgb="FF007E72"/>
        <bgColor rgb="FF000000"/>
      </patternFill>
    </fill>
    <fill>
      <patternFill patternType="solid">
        <fgColor rgb="FF1E5191"/>
        <bgColor rgb="FF000000"/>
      </patternFill>
    </fill>
    <fill>
      <patternFill patternType="solid">
        <fgColor rgb="FFF0EEE7"/>
        <bgColor rgb="FF000000"/>
      </patternFill>
    </fill>
    <fill>
      <patternFill patternType="solid">
        <fgColor rgb="FFF2F2F2"/>
        <bgColor rgb="FF000000"/>
      </patternFill>
    </fill>
    <fill>
      <patternFill patternType="solid">
        <fgColor theme="0" tint="-4.9989318521683403E-2"/>
        <bgColor indexed="64"/>
      </patternFill>
    </fill>
    <fill>
      <patternFill patternType="solid">
        <fgColor rgb="FF32677F"/>
        <bgColor rgb="FF000000"/>
      </patternFill>
    </fill>
    <fill>
      <patternFill patternType="solid">
        <fgColor rgb="FFF36821"/>
        <bgColor rgb="FF000000"/>
      </patternFill>
    </fill>
    <fill>
      <patternFill patternType="solid">
        <fgColor rgb="FF78236B"/>
        <bgColor rgb="FF000000"/>
      </patternFill>
    </fill>
    <fill>
      <patternFill patternType="solid">
        <fgColor rgb="FF7F858A"/>
        <bgColor rgb="FF000000"/>
      </patternFill>
    </fill>
    <fill>
      <patternFill patternType="solid">
        <fgColor rgb="FFD8D5C3"/>
        <bgColor indexed="64"/>
      </patternFill>
    </fill>
    <fill>
      <patternFill patternType="solid">
        <fgColor rgb="FF32677F"/>
        <bgColor indexed="64"/>
      </patternFill>
    </fill>
    <fill>
      <patternFill patternType="solid">
        <fgColor rgb="FF007E72"/>
        <bgColor indexed="64"/>
      </patternFill>
    </fill>
    <fill>
      <patternFill patternType="solid">
        <fgColor rgb="FFF36821"/>
        <bgColor indexed="64"/>
      </patternFill>
    </fill>
    <fill>
      <patternFill patternType="solid">
        <fgColor rgb="FF1E5191"/>
        <bgColor indexed="64"/>
      </patternFill>
    </fill>
    <fill>
      <patternFill patternType="solid">
        <fgColor rgb="FF78236B"/>
        <bgColor indexed="64"/>
      </patternFill>
    </fill>
    <fill>
      <patternFill patternType="solid">
        <fgColor theme="2"/>
        <bgColor indexed="64"/>
      </patternFill>
    </fill>
    <fill>
      <patternFill patternType="solid">
        <fgColor theme="5"/>
      </patternFill>
    </fill>
    <fill>
      <patternFill patternType="solid">
        <fgColor theme="6"/>
      </patternFill>
    </fill>
    <fill>
      <patternFill patternType="solid">
        <fgColor rgb="FF01515F"/>
        <bgColor indexed="64"/>
      </patternFill>
    </fill>
    <fill>
      <patternFill patternType="solid">
        <fgColor rgb="FF742068"/>
        <bgColor rgb="FF000000"/>
      </patternFill>
    </fill>
    <fill>
      <patternFill patternType="solid">
        <fgColor theme="4"/>
      </patternFill>
    </fill>
    <fill>
      <patternFill patternType="solid">
        <fgColor rgb="FFFFFFFF"/>
        <bgColor indexed="64"/>
      </patternFill>
    </fill>
    <fill>
      <patternFill patternType="solid">
        <fgColor rgb="FFCDE2EB"/>
        <bgColor indexed="64"/>
      </patternFill>
    </fill>
    <fill>
      <patternFill patternType="lightUp">
        <fgColor theme="0" tint="-0.14996795556505021"/>
        <bgColor theme="0" tint="-4.9989318521683403E-2"/>
      </patternFill>
    </fill>
    <fill>
      <patternFill patternType="solid">
        <fgColor rgb="FFEB5F0A"/>
        <bgColor indexed="64"/>
      </patternFill>
    </fill>
    <fill>
      <patternFill patternType="solid">
        <fgColor theme="3"/>
        <bgColor indexed="64"/>
      </patternFill>
    </fill>
    <fill>
      <patternFill patternType="solid">
        <fgColor rgb="FF01585F"/>
        <bgColor indexed="64"/>
      </patternFill>
    </fill>
    <fill>
      <patternFill patternType="solid">
        <fgColor theme="4"/>
        <bgColor rgb="FF000000"/>
      </patternFill>
    </fill>
    <fill>
      <patternFill patternType="solid">
        <fgColor theme="8"/>
        <bgColor indexed="64"/>
      </patternFill>
    </fill>
    <fill>
      <patternFill patternType="solid">
        <fgColor theme="9"/>
        <bgColor indexed="64"/>
      </patternFill>
    </fill>
    <fill>
      <patternFill patternType="solid">
        <fgColor rgb="FF0C637C"/>
        <bgColor indexed="64"/>
      </patternFill>
    </fill>
    <fill>
      <patternFill patternType="solid">
        <fgColor theme="6"/>
        <bgColor indexed="64"/>
      </patternFill>
    </fill>
    <fill>
      <patternFill patternType="solid">
        <fgColor rgb="FFFFFFFF"/>
        <bgColor rgb="FF000000"/>
      </patternFill>
    </fill>
    <fill>
      <patternFill patternType="solid">
        <fgColor theme="9" tint="0.79998168889431442"/>
        <bgColor indexed="64"/>
      </patternFill>
    </fill>
    <fill>
      <patternFill patternType="solid">
        <fgColor rgb="FFE7C9E1"/>
        <bgColor indexed="64"/>
      </patternFill>
    </fill>
  </fills>
  <borders count="180">
    <border>
      <left/>
      <right/>
      <top/>
      <bottom/>
      <diagonal/>
    </border>
    <border>
      <left/>
      <right/>
      <top/>
      <bottom style="thick">
        <color theme="4"/>
      </bottom>
      <diagonal/>
    </border>
    <border>
      <left/>
      <right/>
      <top/>
      <bottom style="medium">
        <color theme="4" tint="0.39997558519241921"/>
      </bottom>
      <diagonal/>
    </border>
    <border>
      <left/>
      <right/>
      <top/>
      <bottom style="thin">
        <color rgb="FFC2C2C2"/>
      </bottom>
      <diagonal/>
    </border>
    <border>
      <left/>
      <right/>
      <top/>
      <bottom style="thin">
        <color theme="2"/>
      </bottom>
      <diagonal/>
    </border>
    <border>
      <left/>
      <right/>
      <top style="thin">
        <color rgb="FFC2C2C2"/>
      </top>
      <bottom style="thin">
        <color rgb="FFC2C2C2"/>
      </bottom>
      <diagonal/>
    </border>
    <border>
      <left/>
      <right/>
      <top/>
      <bottom style="thick">
        <color theme="4" tint="0.499984740745262"/>
      </bottom>
      <diagonal/>
    </border>
    <border>
      <left/>
      <right/>
      <top style="thin">
        <color theme="4"/>
      </top>
      <bottom style="double">
        <color theme="4"/>
      </bottom>
      <diagonal/>
    </border>
    <border>
      <left/>
      <right/>
      <top/>
      <bottom style="thin">
        <color theme="3"/>
      </bottom>
      <diagonal/>
    </border>
    <border>
      <left/>
      <right/>
      <top style="thin">
        <color theme="3"/>
      </top>
      <bottom style="thin">
        <color theme="3"/>
      </bottom>
      <diagonal/>
    </border>
    <border>
      <left/>
      <right/>
      <top style="thin">
        <color rgb="FFC2C2C2"/>
      </top>
      <bottom/>
      <diagonal/>
    </border>
    <border>
      <left/>
      <right/>
      <top style="thick">
        <color theme="3"/>
      </top>
      <bottom style="thin">
        <color theme="3"/>
      </bottom>
      <diagonal/>
    </border>
    <border>
      <left/>
      <right/>
      <top style="thin">
        <color theme="2"/>
      </top>
      <bottom/>
      <diagonal/>
    </border>
    <border>
      <left/>
      <right/>
      <top style="thin">
        <color theme="2"/>
      </top>
      <bottom style="thin">
        <color theme="2"/>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style="thick">
        <color rgb="FFFFFFFF"/>
      </top>
      <bottom style="medium">
        <color rgb="FFFFFFFF"/>
      </bottom>
      <diagonal/>
    </border>
    <border>
      <left style="medium">
        <color rgb="FFFFFFFF"/>
      </left>
      <right/>
      <top style="thick">
        <color rgb="FFFFFFFF"/>
      </top>
      <bottom/>
      <diagonal/>
    </border>
    <border>
      <left style="thin">
        <color rgb="FFFFFFFF"/>
      </left>
      <right style="thin">
        <color rgb="FFFFFFFF"/>
      </right>
      <top style="thin">
        <color rgb="FFFFFFFF"/>
      </top>
      <bottom style="thin">
        <color rgb="FFFFFFFF"/>
      </bottom>
      <diagonal/>
    </border>
    <border>
      <left style="medium">
        <color rgb="FFFFFFFF"/>
      </left>
      <right/>
      <top/>
      <bottom style="thick">
        <color rgb="FFFFFFFF"/>
      </bottom>
      <diagonal/>
    </border>
    <border>
      <left style="medium">
        <color rgb="FFFFFFFF"/>
      </left>
      <right/>
      <top/>
      <bottom/>
      <diagonal/>
    </border>
    <border>
      <left style="medium">
        <color rgb="FFFFFFFF"/>
      </left>
      <right/>
      <top/>
      <bottom style="medium">
        <color rgb="FFFFFFFF"/>
      </bottom>
      <diagonal/>
    </border>
    <border>
      <left style="thin">
        <color theme="0"/>
      </left>
      <right style="thin">
        <color theme="0"/>
      </right>
      <top style="thin">
        <color theme="0"/>
      </top>
      <bottom style="thin">
        <color theme="0"/>
      </bottom>
      <diagonal/>
    </border>
    <border>
      <left style="medium">
        <color rgb="FFFFFFFF"/>
      </left>
      <right/>
      <top style="thick">
        <color rgb="FFFFFFFF"/>
      </top>
      <bottom style="medium">
        <color rgb="FFFFFFFF"/>
      </bottom>
      <diagonal/>
    </border>
    <border>
      <left style="medium">
        <color rgb="FFFFFFFF"/>
      </left>
      <right/>
      <top style="medium">
        <color rgb="FFFFFFFF"/>
      </top>
      <bottom/>
      <diagonal/>
    </border>
    <border>
      <left/>
      <right/>
      <top style="medium">
        <color theme="0"/>
      </top>
      <bottom style="medium">
        <color theme="0"/>
      </bottom>
      <diagonal/>
    </border>
    <border>
      <left/>
      <right/>
      <top/>
      <bottom style="thin">
        <color theme="0"/>
      </bottom>
      <diagonal/>
    </border>
    <border>
      <left style="medium">
        <color rgb="FFFFFFFF"/>
      </left>
      <right/>
      <top style="thin">
        <color theme="2"/>
      </top>
      <bottom style="thin">
        <color theme="2"/>
      </bottom>
      <diagonal/>
    </border>
    <border>
      <left style="medium">
        <color theme="0"/>
      </left>
      <right/>
      <top/>
      <bottom/>
      <diagonal/>
    </border>
    <border>
      <left/>
      <right/>
      <top style="medium">
        <color theme="0"/>
      </top>
      <bottom/>
      <diagonal/>
    </border>
    <border>
      <left/>
      <right/>
      <top/>
      <bottom style="medium">
        <color rgb="FFFFFFFF"/>
      </bottom>
      <diagonal/>
    </border>
    <border>
      <left/>
      <right style="medium">
        <color rgb="FFFFFFFF"/>
      </right>
      <top style="medium">
        <color rgb="FFFFFFFF"/>
      </top>
      <bottom style="medium">
        <color theme="0"/>
      </bottom>
      <diagonal/>
    </border>
    <border>
      <left/>
      <right/>
      <top style="medium">
        <color rgb="FFFFFFFF"/>
      </top>
      <bottom/>
      <diagonal/>
    </border>
    <border>
      <left/>
      <right style="medium">
        <color rgb="FFFFFFFF"/>
      </right>
      <top style="medium">
        <color rgb="FFFFFFFF"/>
      </top>
      <bottom/>
      <diagonal/>
    </border>
    <border>
      <left/>
      <right style="medium">
        <color rgb="FFFFFFFF"/>
      </right>
      <top/>
      <bottom/>
      <diagonal/>
    </border>
    <border>
      <left/>
      <right/>
      <top style="medium">
        <color rgb="FFFFFFFF"/>
      </top>
      <bottom style="medium">
        <color rgb="FFFFFFFF"/>
      </bottom>
      <diagonal/>
    </border>
    <border>
      <left/>
      <right/>
      <top/>
      <bottom style="thin">
        <color rgb="FFD8D5C3"/>
      </bottom>
      <diagonal/>
    </border>
    <border>
      <left/>
      <right/>
      <top style="thin">
        <color indexed="64"/>
      </top>
      <bottom style="thin">
        <color indexed="64"/>
      </bottom>
      <diagonal/>
    </border>
    <border>
      <left/>
      <right style="thin">
        <color rgb="FF32677F"/>
      </right>
      <top/>
      <bottom/>
      <diagonal/>
    </border>
    <border>
      <left/>
      <right style="thin">
        <color rgb="FF01515F"/>
      </right>
      <top/>
      <bottom/>
      <diagonal/>
    </border>
    <border>
      <left/>
      <right style="thin">
        <color rgb="FF32677F"/>
      </right>
      <top/>
      <bottom style="thin">
        <color theme="2"/>
      </bottom>
      <diagonal/>
    </border>
    <border>
      <left/>
      <right style="thin">
        <color rgb="FF01515F"/>
      </right>
      <top/>
      <bottom style="thin">
        <color theme="2"/>
      </bottom>
      <diagonal/>
    </border>
    <border>
      <left/>
      <right style="thin">
        <color rgb="FF32677F"/>
      </right>
      <top style="thin">
        <color theme="2"/>
      </top>
      <bottom style="thin">
        <color theme="2"/>
      </bottom>
      <diagonal/>
    </border>
    <border>
      <left/>
      <right style="thin">
        <color rgb="FF01515F"/>
      </right>
      <top style="thin">
        <color theme="2"/>
      </top>
      <bottom style="thin">
        <color theme="2"/>
      </bottom>
      <diagonal/>
    </border>
    <border>
      <left/>
      <right/>
      <top style="thin">
        <color theme="2"/>
      </top>
      <bottom style="thin">
        <color indexed="64"/>
      </bottom>
      <diagonal/>
    </border>
    <border>
      <left/>
      <right style="thin">
        <color rgb="FF01515F"/>
      </right>
      <top style="thin">
        <color theme="2"/>
      </top>
      <bottom style="thin">
        <color indexed="64"/>
      </bottom>
      <diagonal/>
    </border>
    <border>
      <left/>
      <right style="thin">
        <color rgb="FF01515F"/>
      </right>
      <top/>
      <bottom style="thin">
        <color indexed="64"/>
      </bottom>
      <diagonal/>
    </border>
    <border>
      <left/>
      <right/>
      <top/>
      <bottom style="thin">
        <color theme="2" tint="-9.9948118533890809E-2"/>
      </bottom>
      <diagonal/>
    </border>
    <border>
      <left/>
      <right/>
      <top style="thin">
        <color theme="2" tint="-9.9948118533890809E-2"/>
      </top>
      <bottom style="thin">
        <color indexed="64"/>
      </bottom>
      <diagonal/>
    </border>
    <border>
      <left/>
      <right/>
      <top style="thin">
        <color theme="2" tint="-9.9948118533890809E-2"/>
      </top>
      <bottom style="thin">
        <color theme="2" tint="-9.9948118533890809E-2"/>
      </bottom>
      <diagonal/>
    </border>
    <border>
      <left/>
      <right style="thin">
        <color rgb="FFFFFFFF"/>
      </right>
      <top/>
      <bottom/>
      <diagonal/>
    </border>
    <border>
      <left/>
      <right style="thin">
        <color theme="0"/>
      </right>
      <top/>
      <bottom/>
      <diagonal/>
    </border>
    <border>
      <left/>
      <right style="thin">
        <color rgb="FFFFFFFF"/>
      </right>
      <top/>
      <bottom style="thin">
        <color theme="2"/>
      </bottom>
      <diagonal/>
    </border>
    <border>
      <left/>
      <right style="thin">
        <color rgb="FFFFFFFF"/>
      </right>
      <top style="thin">
        <color theme="2"/>
      </top>
      <bottom style="thin">
        <color theme="2"/>
      </bottom>
      <diagonal/>
    </border>
    <border>
      <left/>
      <right/>
      <top style="thin">
        <color indexed="64"/>
      </top>
      <bottom style="thin">
        <color theme="2"/>
      </bottom>
      <diagonal/>
    </border>
    <border>
      <left style="thin">
        <color rgb="FFD8D5C3"/>
      </left>
      <right/>
      <top style="thin">
        <color rgb="FFD8D5C3"/>
      </top>
      <bottom/>
      <diagonal/>
    </border>
    <border>
      <left style="thin">
        <color theme="0"/>
      </left>
      <right/>
      <top style="thin">
        <color rgb="FFD8D5C3"/>
      </top>
      <bottom/>
      <diagonal/>
    </border>
    <border>
      <left/>
      <right style="thin">
        <color theme="0"/>
      </right>
      <top style="thin">
        <color rgb="FFD8D5C3"/>
      </top>
      <bottom/>
      <diagonal/>
    </border>
    <border>
      <left/>
      <right style="thin">
        <color rgb="FFD8D5C3"/>
      </right>
      <top style="thin">
        <color rgb="FFD8D5C3"/>
      </top>
      <bottom/>
      <diagonal/>
    </border>
    <border>
      <left style="thin">
        <color rgb="FFD8D5C3"/>
      </left>
      <right/>
      <top/>
      <bottom/>
      <diagonal/>
    </border>
    <border>
      <left style="thin">
        <color theme="0"/>
      </left>
      <right/>
      <top/>
      <bottom/>
      <diagonal/>
    </border>
    <border>
      <left/>
      <right style="thin">
        <color rgb="FFD8D5C3"/>
      </right>
      <top/>
      <bottom/>
      <diagonal/>
    </border>
    <border>
      <left style="thin">
        <color rgb="FFD8D5C3"/>
      </left>
      <right style="thin">
        <color rgb="FFD8D5C3"/>
      </right>
      <top/>
      <bottom/>
      <diagonal/>
    </border>
    <border>
      <left/>
      <right style="thin">
        <color rgb="FFD8D5C3"/>
      </right>
      <top/>
      <bottom style="thin">
        <color rgb="FFD8D5C3"/>
      </bottom>
      <diagonal/>
    </border>
    <border>
      <left style="thin">
        <color rgb="FFD8D5C3"/>
      </left>
      <right style="thin">
        <color rgb="FFD8D5C3"/>
      </right>
      <top style="thin">
        <color theme="2"/>
      </top>
      <bottom/>
      <diagonal/>
    </border>
    <border>
      <left style="thin">
        <color rgb="FFD8D5C3"/>
      </left>
      <right/>
      <top style="thin">
        <color theme="2"/>
      </top>
      <bottom style="thin">
        <color theme="2"/>
      </bottom>
      <diagonal/>
    </border>
    <border>
      <left/>
      <right style="thin">
        <color rgb="FFD8D5C3"/>
      </right>
      <top/>
      <bottom style="thin">
        <color theme="2"/>
      </bottom>
      <diagonal/>
    </border>
    <border>
      <left/>
      <right style="thin">
        <color rgb="FFD8D5C3"/>
      </right>
      <top style="thin">
        <color theme="2"/>
      </top>
      <bottom style="thin">
        <color theme="2"/>
      </bottom>
      <diagonal/>
    </border>
    <border>
      <left/>
      <right style="thin">
        <color theme="2"/>
      </right>
      <top style="thin">
        <color theme="2"/>
      </top>
      <bottom style="thin">
        <color theme="2"/>
      </bottom>
      <diagonal/>
    </border>
    <border>
      <left style="thin">
        <color rgb="FFD8D5C3"/>
      </left>
      <right style="thin">
        <color rgb="FFD8D5C3"/>
      </right>
      <top style="thin">
        <color theme="2"/>
      </top>
      <bottom style="thin">
        <color theme="2"/>
      </bottom>
      <diagonal/>
    </border>
    <border>
      <left/>
      <right/>
      <top style="thin">
        <color theme="2"/>
      </top>
      <bottom style="thin">
        <color rgb="FFD8D5C3"/>
      </bottom>
      <diagonal/>
    </border>
    <border>
      <left style="thin">
        <color rgb="FFD8D5C3"/>
      </left>
      <right/>
      <top style="thin">
        <color theme="2"/>
      </top>
      <bottom style="thin">
        <color rgb="FFD8D5C3"/>
      </bottom>
      <diagonal/>
    </border>
    <border>
      <left/>
      <right style="thin">
        <color rgb="FFD8D5C3"/>
      </right>
      <top style="thin">
        <color theme="2"/>
      </top>
      <bottom style="thin">
        <color rgb="FFD8D5C3"/>
      </bottom>
      <diagonal/>
    </border>
    <border>
      <left/>
      <right/>
      <top style="thin">
        <color rgb="FFD8D5C3"/>
      </top>
      <bottom/>
      <diagonal/>
    </border>
    <border>
      <left style="thin">
        <color rgb="FFD8D5C3"/>
      </left>
      <right/>
      <top style="thin">
        <color rgb="FFD8D5C3"/>
      </top>
      <bottom style="thick">
        <color rgb="FF32677F"/>
      </bottom>
      <diagonal/>
    </border>
    <border>
      <left/>
      <right style="thin">
        <color rgb="FFD8D5C3"/>
      </right>
      <top style="thin">
        <color rgb="FFD8D5C3"/>
      </top>
      <bottom style="thick">
        <color rgb="FF32677F"/>
      </bottom>
      <diagonal/>
    </border>
    <border>
      <left/>
      <right/>
      <top style="thin">
        <color rgb="FFD8D5C3"/>
      </top>
      <bottom style="thick">
        <color rgb="FF32677F"/>
      </bottom>
      <diagonal/>
    </border>
    <border>
      <left style="thin">
        <color theme="2"/>
      </left>
      <right/>
      <top style="thin">
        <color theme="2"/>
      </top>
      <bottom/>
      <diagonal/>
    </border>
    <border>
      <left style="thin">
        <color theme="0"/>
      </left>
      <right/>
      <top style="thin">
        <color theme="2"/>
      </top>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0"/>
      </left>
      <right style="thin">
        <color rgb="FFD8D5C3"/>
      </right>
      <top style="thin">
        <color rgb="FFD8D5C3"/>
      </top>
      <bottom/>
      <diagonal/>
    </border>
    <border>
      <left style="thin">
        <color rgb="FFD8D5C3"/>
      </left>
      <right style="thin">
        <color rgb="FFD8D5C3"/>
      </right>
      <top style="thin">
        <color theme="2"/>
      </top>
      <bottom style="thick">
        <color rgb="FF32677F"/>
      </bottom>
      <diagonal/>
    </border>
    <border>
      <left/>
      <right/>
      <top style="thin">
        <color theme="2"/>
      </top>
      <bottom style="thick">
        <color rgb="FF32677F"/>
      </bottom>
      <diagonal/>
    </border>
    <border>
      <left style="thin">
        <color rgb="FFD8D5C3"/>
      </left>
      <right/>
      <top style="thin">
        <color theme="2"/>
      </top>
      <bottom style="thick">
        <color rgb="FF32677F"/>
      </bottom>
      <diagonal/>
    </border>
    <border>
      <left style="thin">
        <color rgb="FFD8D5C3"/>
      </left>
      <right style="thin">
        <color rgb="FFD8D5C3"/>
      </right>
      <top/>
      <bottom style="thin">
        <color rgb="FFD8D5C3"/>
      </bottom>
      <diagonal/>
    </border>
    <border>
      <left style="thin">
        <color rgb="FFD8D5C3"/>
      </left>
      <right style="thin">
        <color rgb="FFD8D5C3"/>
      </right>
      <top style="thin">
        <color rgb="FFD8D5C3"/>
      </top>
      <bottom style="thin">
        <color rgb="FFD8D5C3"/>
      </bottom>
      <diagonal/>
    </border>
    <border>
      <left style="thin">
        <color rgb="FFD8D5C3"/>
      </left>
      <right style="thin">
        <color rgb="FFD8D5C3"/>
      </right>
      <top style="thin">
        <color rgb="FFD8D5C3"/>
      </top>
      <bottom style="thick">
        <color rgb="FF32677F"/>
      </bottom>
      <diagonal/>
    </border>
    <border>
      <left style="thin">
        <color rgb="FFD8D5C3"/>
      </left>
      <right/>
      <top/>
      <bottom style="thin">
        <color theme="2"/>
      </bottom>
      <diagonal/>
    </border>
    <border>
      <left style="thin">
        <color rgb="FFD8D5C3"/>
      </left>
      <right/>
      <top style="thin">
        <color theme="2"/>
      </top>
      <bottom/>
      <diagonal/>
    </border>
    <border>
      <left style="thin">
        <color rgb="FFD8D5C3"/>
      </left>
      <right style="thin">
        <color theme="0"/>
      </right>
      <top style="thin">
        <color rgb="FFD8D5C3"/>
      </top>
      <bottom/>
      <diagonal/>
    </border>
    <border>
      <left style="thin">
        <color theme="0"/>
      </left>
      <right style="thin">
        <color theme="0"/>
      </right>
      <top style="thin">
        <color rgb="FFD8D5C3"/>
      </top>
      <bottom/>
      <diagonal/>
    </border>
    <border>
      <left style="thin">
        <color rgb="FFD8D5C3"/>
      </left>
      <right style="thin">
        <color rgb="FFD8D5C3"/>
      </right>
      <top style="thin">
        <color rgb="FFD8D5C3"/>
      </top>
      <bottom/>
      <diagonal/>
    </border>
    <border>
      <left style="thin">
        <color rgb="FFD8D5C3"/>
      </left>
      <right style="thin">
        <color rgb="FFD8D5C3"/>
      </right>
      <top style="thin">
        <color rgb="FFD8D5C3"/>
      </top>
      <bottom style="thin">
        <color rgb="FF32677F"/>
      </bottom>
      <diagonal/>
    </border>
    <border>
      <left style="thin">
        <color rgb="FFD8D5C3"/>
      </left>
      <right style="thin">
        <color rgb="FFD8D5C3"/>
      </right>
      <top/>
      <bottom style="medium">
        <color rgb="FF32677F"/>
      </bottom>
      <diagonal/>
    </border>
    <border>
      <left style="thin">
        <color rgb="FFD8D5C3"/>
      </left>
      <right style="thin">
        <color rgb="FFD8D5C3"/>
      </right>
      <top style="thin">
        <color rgb="FFD8D5C3"/>
      </top>
      <bottom style="medium">
        <color rgb="FF32677F"/>
      </bottom>
      <diagonal/>
    </border>
    <border>
      <left style="thin">
        <color rgb="FFD8D5C3"/>
      </left>
      <right style="thin">
        <color rgb="FFD8D5C3"/>
      </right>
      <top style="medium">
        <color rgb="FF32677F"/>
      </top>
      <bottom/>
      <diagonal/>
    </border>
    <border>
      <left style="thin">
        <color rgb="FFD8D5C3"/>
      </left>
      <right style="thin">
        <color rgb="FFD8D5C3"/>
      </right>
      <top style="medium">
        <color rgb="FF32677F"/>
      </top>
      <bottom style="thin">
        <color rgb="FFD8D5C3"/>
      </bottom>
      <diagonal/>
    </border>
    <border>
      <left/>
      <right/>
      <top style="medium">
        <color rgb="FF32677F"/>
      </top>
      <bottom/>
      <diagonal/>
    </border>
    <border>
      <left/>
      <right/>
      <top/>
      <bottom style="medium">
        <color rgb="FF32677F"/>
      </bottom>
      <diagonal/>
    </border>
    <border>
      <left style="thin">
        <color rgb="FFD8D5C3"/>
      </left>
      <right style="thin">
        <color rgb="FFD8D5C3"/>
      </right>
      <top/>
      <bottom style="thick">
        <color rgb="FF32677F"/>
      </bottom>
      <diagonal/>
    </border>
    <border>
      <left/>
      <right/>
      <top/>
      <bottom style="thick">
        <color rgb="FF32677F"/>
      </bottom>
      <diagonal/>
    </border>
    <border>
      <left style="thin">
        <color rgb="FFD8D5C3"/>
      </left>
      <right/>
      <top style="medium">
        <color rgb="FF32677F"/>
      </top>
      <bottom/>
      <diagonal/>
    </border>
    <border>
      <left/>
      <right style="thin">
        <color rgb="FFD8D5C3"/>
      </right>
      <top style="medium">
        <color rgb="FF32677F"/>
      </top>
      <bottom/>
      <diagonal/>
    </border>
    <border>
      <left style="thin">
        <color rgb="FFD8D5C3"/>
      </left>
      <right/>
      <top/>
      <bottom style="medium">
        <color rgb="FF32677F"/>
      </bottom>
      <diagonal/>
    </border>
    <border>
      <left/>
      <right style="thin">
        <color rgb="FFD8D5C3"/>
      </right>
      <top/>
      <bottom style="medium">
        <color rgb="FF32677F"/>
      </bottom>
      <diagonal/>
    </border>
    <border>
      <left style="thin">
        <color rgb="FFD8D5C3"/>
      </left>
      <right/>
      <top/>
      <bottom style="thick">
        <color rgb="FF32677F"/>
      </bottom>
      <diagonal/>
    </border>
    <border>
      <left/>
      <right style="thin">
        <color rgb="FFD8D5C3"/>
      </right>
      <top/>
      <bottom style="thick">
        <color rgb="FF32677F"/>
      </bottom>
      <diagonal/>
    </border>
    <border>
      <left/>
      <right style="thin">
        <color rgb="FF32677F"/>
      </right>
      <top/>
      <bottom style="thin">
        <color rgb="FFD8D5C3"/>
      </bottom>
      <diagonal/>
    </border>
    <border>
      <left style="thin">
        <color rgb="FF32677F"/>
      </left>
      <right/>
      <top style="thin">
        <color rgb="FF32677F"/>
      </top>
      <bottom/>
      <diagonal/>
    </border>
    <border>
      <left/>
      <right/>
      <top style="thin">
        <color rgb="FF32677F"/>
      </top>
      <bottom/>
      <diagonal/>
    </border>
    <border>
      <left/>
      <right style="thin">
        <color rgb="FF32677F"/>
      </right>
      <top style="thin">
        <color rgb="FF32677F"/>
      </top>
      <bottom/>
      <diagonal/>
    </border>
    <border>
      <left style="thin">
        <color rgb="FFD8D5C3"/>
      </left>
      <right style="thin">
        <color theme="0"/>
      </right>
      <top/>
      <bottom/>
      <diagonal/>
    </border>
    <border>
      <left style="thin">
        <color theme="0"/>
      </left>
      <right style="thin">
        <color theme="0"/>
      </right>
      <top/>
      <bottom/>
      <diagonal/>
    </border>
    <border>
      <left style="thin">
        <color rgb="FFD8D5C3"/>
      </left>
      <right/>
      <top/>
      <bottom style="thin">
        <color rgb="FFD8D5C3"/>
      </bottom>
      <diagonal/>
    </border>
    <border>
      <left/>
      <right style="thin">
        <color theme="0"/>
      </right>
      <top/>
      <bottom style="thin">
        <color rgb="FFD8D5C3"/>
      </bottom>
      <diagonal/>
    </border>
    <border>
      <left style="thin">
        <color theme="0"/>
      </left>
      <right style="thin">
        <color theme="0"/>
      </right>
      <top style="thin">
        <color rgb="FFD8D5C3"/>
      </top>
      <bottom style="thin">
        <color rgb="FFD8D5C3"/>
      </bottom>
      <diagonal/>
    </border>
    <border>
      <left style="thin">
        <color theme="0"/>
      </left>
      <right style="thin">
        <color rgb="FFD8D5C3"/>
      </right>
      <top style="thin">
        <color rgb="FFD8D5C3"/>
      </top>
      <bottom style="thin">
        <color rgb="FFD8D5C3"/>
      </bottom>
      <diagonal/>
    </border>
    <border>
      <left/>
      <right/>
      <top style="medium">
        <color rgb="FF32677F"/>
      </top>
      <bottom style="thin">
        <color rgb="FFD8D5C3"/>
      </bottom>
      <diagonal/>
    </border>
    <border>
      <left/>
      <right/>
      <top style="thin">
        <color rgb="FFD8D5C3"/>
      </top>
      <bottom style="medium">
        <color rgb="FF32677F"/>
      </bottom>
      <diagonal/>
    </border>
    <border>
      <left/>
      <right/>
      <top style="thin">
        <color rgb="FFD8D5C3"/>
      </top>
      <bottom style="thin">
        <color rgb="FFD8D5C3"/>
      </bottom>
      <diagonal/>
    </border>
    <border>
      <left/>
      <right style="thin">
        <color rgb="FFD8D5C3"/>
      </right>
      <top style="thin">
        <color rgb="FFD8D5C3"/>
      </top>
      <bottom style="thin">
        <color rgb="FFD8D5C3"/>
      </bottom>
      <diagonal/>
    </border>
    <border>
      <left style="thin">
        <color rgb="FFD8D5C3"/>
      </left>
      <right/>
      <top style="thin">
        <color rgb="FFD8D5C3"/>
      </top>
      <bottom style="thin">
        <color rgb="FFD8D5C3"/>
      </bottom>
      <diagonal/>
    </border>
    <border>
      <left/>
      <right/>
      <top style="thin">
        <color theme="2"/>
      </top>
      <bottom style="thin">
        <color theme="1"/>
      </bottom>
      <diagonal/>
    </border>
    <border>
      <left/>
      <right/>
      <top/>
      <bottom style="thin">
        <color theme="1"/>
      </bottom>
      <diagonal/>
    </border>
    <border>
      <left/>
      <right style="thin">
        <color rgb="FFEB5F0A"/>
      </right>
      <top/>
      <bottom/>
      <diagonal/>
    </border>
    <border>
      <left/>
      <right style="thin">
        <color rgb="FFEB5F0A"/>
      </right>
      <top/>
      <bottom style="thin">
        <color theme="2"/>
      </bottom>
      <diagonal/>
    </border>
    <border>
      <left/>
      <right style="thin">
        <color rgb="FFEB5F0A"/>
      </right>
      <top style="thin">
        <color theme="2"/>
      </top>
      <bottom style="thin">
        <color theme="2"/>
      </bottom>
      <diagonal/>
    </border>
    <border>
      <left style="thin">
        <color indexed="55"/>
      </left>
      <right/>
      <top style="thin">
        <color indexed="55"/>
      </top>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style="thin">
        <color indexed="64"/>
      </left>
      <right style="thin">
        <color indexed="64"/>
      </right>
      <top style="thin">
        <color indexed="64"/>
      </top>
      <bottom style="thin">
        <color indexed="64"/>
      </bottom>
      <diagonal/>
    </border>
    <border>
      <left/>
      <right/>
      <top/>
      <bottom style="thin">
        <color rgb="FF969696"/>
      </bottom>
      <diagonal/>
    </border>
    <border>
      <left/>
      <right/>
      <top style="thin">
        <color rgb="FF969696"/>
      </top>
      <bottom style="thin">
        <color rgb="FF969696"/>
      </bottom>
      <diagonal/>
    </border>
    <border>
      <left/>
      <right/>
      <top style="thin">
        <color rgb="FF969696"/>
      </top>
      <bottom/>
      <diagonal/>
    </border>
    <border>
      <left/>
      <right/>
      <top style="thin">
        <color indexed="55"/>
      </top>
      <bottom/>
      <diagonal/>
    </border>
    <border>
      <left/>
      <right/>
      <top/>
      <bottom style="thin">
        <color indexed="55"/>
      </bottom>
      <diagonal/>
    </border>
    <border>
      <left/>
      <right/>
      <top style="medium">
        <color rgb="FF32677F"/>
      </top>
      <bottom style="thick">
        <color rgb="FF32677F"/>
      </bottom>
      <diagonal/>
    </border>
    <border>
      <left/>
      <right style="thin">
        <color indexed="64"/>
      </right>
      <top/>
      <bottom/>
      <diagonal/>
    </border>
    <border>
      <left/>
      <right style="thin">
        <color indexed="64"/>
      </right>
      <top/>
      <bottom style="thin">
        <color theme="2"/>
      </bottom>
      <diagonal/>
    </border>
    <border>
      <left/>
      <right/>
      <top/>
      <bottom style="thin">
        <color rgb="FFE8E8E8"/>
      </bottom>
      <diagonal/>
    </border>
    <border>
      <left style="medium">
        <color rgb="FFFFFFFF"/>
      </left>
      <right/>
      <top/>
      <bottom style="thin">
        <color theme="2"/>
      </bottom>
      <diagonal/>
    </border>
    <border>
      <left style="medium">
        <color rgb="FFFFFFFF"/>
      </left>
      <right style="medium">
        <color rgb="FFFFFFFF"/>
      </right>
      <top/>
      <bottom style="medium">
        <color rgb="FFFFFFFF"/>
      </bottom>
      <diagonal/>
    </border>
    <border>
      <left style="medium">
        <color rgb="FFFFFFFF"/>
      </left>
      <right style="medium">
        <color rgb="FFFFFFFF"/>
      </right>
      <top/>
      <bottom style="thin">
        <color rgb="FFFFFFFF"/>
      </bottom>
      <diagonal/>
    </border>
    <border>
      <left/>
      <right/>
      <top style="medium">
        <color rgb="FFFFFFFF"/>
      </top>
      <bottom style="thin">
        <color theme="2"/>
      </bottom>
      <diagonal/>
    </border>
    <border>
      <left style="medium">
        <color rgb="FFFFFFFF"/>
      </left>
      <right style="medium">
        <color rgb="FFFFFFFF"/>
      </right>
      <top style="medium">
        <color rgb="FFFFFFFF"/>
      </top>
      <bottom style="thin">
        <color theme="2"/>
      </bottom>
      <diagonal/>
    </border>
    <border>
      <left style="medium">
        <color rgb="FFFFFFFF"/>
      </left>
      <right style="medium">
        <color rgb="FFFFFFFF"/>
      </right>
      <top style="thin">
        <color theme="2"/>
      </top>
      <bottom style="thin">
        <color theme="2"/>
      </bottom>
      <diagonal/>
    </border>
    <border>
      <left/>
      <right/>
      <top style="thin">
        <color rgb="FFE8E8E8"/>
      </top>
      <bottom style="thin">
        <color rgb="FFE8E8E8"/>
      </bottom>
      <diagonal/>
    </border>
    <border>
      <left/>
      <right style="thin">
        <color rgb="FF01515F"/>
      </right>
      <top style="thin">
        <color theme="2"/>
      </top>
      <bottom/>
      <diagonal/>
    </border>
    <border>
      <left/>
      <right style="thin">
        <color rgb="FF01515F"/>
      </right>
      <top style="thin">
        <color indexed="64"/>
      </top>
      <bottom style="thin">
        <color indexed="64"/>
      </bottom>
      <diagonal/>
    </border>
    <border>
      <left/>
      <right/>
      <top/>
      <bottom style="medium">
        <color rgb="FFE7E6E6"/>
      </bottom>
      <diagonal/>
    </border>
    <border>
      <left/>
      <right style="medium">
        <color indexed="64"/>
      </right>
      <top/>
      <bottom style="medium">
        <color rgb="FFE7E6E6"/>
      </bottom>
      <diagonal/>
    </border>
    <border>
      <left/>
      <right/>
      <top/>
      <bottom style="medium">
        <color rgb="FF000000"/>
      </bottom>
      <diagonal/>
    </border>
    <border>
      <left/>
      <right/>
      <top/>
      <bottom style="medium">
        <color indexed="64"/>
      </bottom>
      <diagonal/>
    </border>
    <border>
      <left/>
      <right style="medium">
        <color indexed="64"/>
      </right>
      <top/>
      <bottom style="medium">
        <color indexed="64"/>
      </bottom>
      <diagonal/>
    </border>
    <border>
      <left/>
      <right/>
      <top/>
      <bottom style="thin">
        <color auto="1"/>
      </bottom>
      <diagonal/>
    </border>
    <border>
      <left/>
      <right style="thin">
        <color theme="0"/>
      </right>
      <top/>
      <bottom style="thin">
        <color theme="2"/>
      </bottom>
      <diagonal/>
    </border>
    <border>
      <left style="thin">
        <color theme="2"/>
      </left>
      <right style="thin">
        <color theme="2"/>
      </right>
      <top style="thin">
        <color theme="2"/>
      </top>
      <bottom style="medium">
        <color theme="8"/>
      </bottom>
      <diagonal/>
    </border>
    <border>
      <left style="thin">
        <color theme="0"/>
      </left>
      <right/>
      <top style="thin">
        <color rgb="FFD8D5C3"/>
      </top>
      <bottom style="thin">
        <color rgb="FFD8D5C3"/>
      </bottom>
      <diagonal/>
    </border>
    <border>
      <left/>
      <right style="thin">
        <color theme="0"/>
      </right>
      <top style="thin">
        <color rgb="FFD8D5C3"/>
      </top>
      <bottom style="thin">
        <color rgb="FFD8D5C3"/>
      </bottom>
      <diagonal/>
    </border>
    <border>
      <left/>
      <right/>
      <top/>
      <bottom style="medium">
        <color theme="8"/>
      </bottom>
      <diagonal/>
    </border>
    <border>
      <left/>
      <right/>
      <top style="medium">
        <color theme="8"/>
      </top>
      <bottom/>
      <diagonal/>
    </border>
    <border>
      <left/>
      <right/>
      <top style="medium">
        <color theme="8"/>
      </top>
      <bottom style="thick">
        <color theme="8"/>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style="medium">
        <color theme="8"/>
      </bottom>
      <diagonal/>
    </border>
    <border>
      <left style="thin">
        <color rgb="FFD8D5C3"/>
      </left>
      <right style="thin">
        <color rgb="FFD8D5C3"/>
      </right>
      <top style="thin">
        <color rgb="FFD8D5C3"/>
      </top>
      <bottom style="medium">
        <color theme="8"/>
      </bottom>
      <diagonal/>
    </border>
    <border>
      <left style="medium">
        <color theme="0"/>
      </left>
      <right/>
      <top style="medium">
        <color theme="0"/>
      </top>
      <bottom style="medium">
        <color theme="0"/>
      </bottom>
      <diagonal/>
    </border>
    <border>
      <left/>
      <right style="medium">
        <color rgb="FFFFFFFF"/>
      </right>
      <top style="medium">
        <color theme="0"/>
      </top>
      <bottom style="medium">
        <color theme="0"/>
      </bottom>
      <diagonal/>
    </border>
    <border>
      <left style="medium">
        <color theme="0"/>
      </left>
      <right style="medium">
        <color theme="0"/>
      </right>
      <top style="medium">
        <color theme="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theme="2"/>
      </top>
      <bottom style="thin">
        <color theme="2"/>
      </bottom>
      <diagonal/>
    </border>
    <border>
      <left style="thin">
        <color indexed="64"/>
      </left>
      <right style="thin">
        <color indexed="64"/>
      </right>
      <top/>
      <bottom style="thin">
        <color theme="2"/>
      </bottom>
      <diagonal/>
    </border>
    <border>
      <left style="thin">
        <color indexed="64"/>
      </left>
      <right style="thin">
        <color indexed="64"/>
      </right>
      <top style="thin">
        <color indexed="64"/>
      </top>
      <bottom style="thin">
        <color theme="2"/>
      </bottom>
      <diagonal/>
    </border>
    <border>
      <left style="thin">
        <color indexed="64"/>
      </left>
      <right style="thin">
        <color indexed="64"/>
      </right>
      <top style="thin">
        <color theme="2"/>
      </top>
      <bottom/>
      <diagonal/>
    </border>
    <border>
      <left style="thin">
        <color indexed="64"/>
      </left>
      <right style="thin">
        <color indexed="64"/>
      </right>
      <top/>
      <bottom style="thin">
        <color indexed="64"/>
      </bottom>
      <diagonal/>
    </border>
  </borders>
  <cellStyleXfs count="74">
    <xf numFmtId="0" fontId="0" fillId="0" borderId="0"/>
    <xf numFmtId="0" fontId="3" fillId="0" borderId="1" applyNumberFormat="0" applyFill="0" applyAlignment="0" applyProtection="0"/>
    <xf numFmtId="0" fontId="4" fillId="0" borderId="2" applyNumberFormat="0" applyFill="0" applyAlignment="0" applyProtection="0"/>
    <xf numFmtId="0" fontId="46" fillId="0" borderId="0" applyNumberFormat="0" applyFill="0" applyBorder="0" applyAlignment="0" applyProtection="0"/>
    <xf numFmtId="0" fontId="1" fillId="0" borderId="0" applyNumberFormat="0" applyFill="0" applyBorder="0" applyProtection="0">
      <alignment vertical="top"/>
    </xf>
    <xf numFmtId="0" fontId="7" fillId="0" borderId="0">
      <alignment horizontal="left" vertical="center"/>
      <protection locked="0"/>
    </xf>
    <xf numFmtId="49" fontId="11" fillId="0" borderId="4" applyFont="0">
      <alignment horizontal="left" vertical="top" wrapText="1"/>
      <protection locked="0"/>
    </xf>
    <xf numFmtId="0" fontId="13" fillId="0" borderId="6" applyNumberFormat="0" applyFill="0" applyAlignment="0" applyProtection="0"/>
    <xf numFmtId="0" fontId="15" fillId="0" borderId="0">
      <alignment vertical="center"/>
      <protection locked="0"/>
    </xf>
    <xf numFmtId="0" fontId="17" fillId="0" borderId="0">
      <alignment horizontal="left" vertical="top"/>
      <protection locked="0"/>
    </xf>
    <xf numFmtId="0" fontId="1" fillId="0" borderId="0" applyNumberFormat="0" applyFill="0" applyBorder="0" applyProtection="0">
      <alignment vertical="top"/>
    </xf>
    <xf numFmtId="49" fontId="12" fillId="0" borderId="4">
      <alignment horizontal="left" vertical="center"/>
      <protection locked="0"/>
    </xf>
    <xf numFmtId="164" fontId="6" fillId="0" borderId="4" applyNumberFormat="0">
      <alignment vertical="center"/>
      <protection locked="0"/>
    </xf>
    <xf numFmtId="49" fontId="9" fillId="0" borderId="0">
      <alignment horizontal="left" vertical="top"/>
      <protection locked="0"/>
    </xf>
    <xf numFmtId="0" fontId="1" fillId="0" borderId="0" applyNumberFormat="0" applyFill="0" applyBorder="0" applyProtection="0">
      <alignment vertical="top"/>
    </xf>
    <xf numFmtId="49" fontId="12" fillId="0" borderId="8" applyNumberFormat="0" applyFont="0" applyAlignment="0">
      <alignment horizontal="left" vertical="center"/>
      <protection locked="0"/>
    </xf>
    <xf numFmtId="49" fontId="11" fillId="0" borderId="4" applyNumberFormat="0" applyFont="0" applyAlignment="0">
      <alignment horizontal="left" vertical="top" wrapText="1"/>
      <protection locked="0"/>
    </xf>
    <xf numFmtId="0" fontId="20" fillId="0" borderId="0"/>
    <xf numFmtId="0" fontId="2" fillId="0" borderId="0" applyNumberFormat="0" applyFill="0" applyBorder="0" applyAlignment="0" applyProtection="0"/>
    <xf numFmtId="0" fontId="1" fillId="0" borderId="0"/>
    <xf numFmtId="0" fontId="3" fillId="0" borderId="1" applyNumberFormat="0" applyFill="0" applyAlignment="0" applyProtection="0"/>
    <xf numFmtId="0" fontId="4" fillId="0" borderId="2" applyNumberFormat="0" applyFill="0" applyAlignment="0" applyProtection="0"/>
    <xf numFmtId="0" fontId="1" fillId="0" borderId="0" applyNumberFormat="0" applyFill="0" applyBorder="0" applyProtection="0">
      <alignment vertical="top"/>
    </xf>
    <xf numFmtId="43" fontId="1" fillId="0" borderId="0" applyFont="0" applyFill="0" applyBorder="0" applyAlignment="0" applyProtection="0"/>
    <xf numFmtId="0" fontId="6" fillId="0" borderId="0">
      <alignment vertical="top"/>
    </xf>
    <xf numFmtId="0" fontId="1" fillId="0" borderId="0"/>
    <xf numFmtId="43" fontId="1" fillId="0" borderId="0" applyFont="0" applyFill="0" applyBorder="0" applyAlignment="0" applyProtection="0"/>
    <xf numFmtId="0" fontId="18" fillId="7" borderId="0"/>
    <xf numFmtId="0" fontId="1" fillId="0" borderId="0"/>
    <xf numFmtId="0" fontId="1" fillId="0" borderId="0"/>
    <xf numFmtId="0" fontId="32" fillId="0" borderId="0"/>
    <xf numFmtId="0" fontId="33" fillId="8" borderId="11" applyNumberFormat="0">
      <alignment horizontal="left" vertical="center" wrapText="1"/>
      <protection locked="0"/>
    </xf>
    <xf numFmtId="0" fontId="1" fillId="2" borderId="0"/>
    <xf numFmtId="43" fontId="32" fillId="0" borderId="0" applyFont="0" applyFill="0" applyBorder="0" applyAlignment="0" applyProtection="0"/>
    <xf numFmtId="0" fontId="1" fillId="0" borderId="0"/>
    <xf numFmtId="0" fontId="33" fillId="8" borderId="11" applyNumberFormat="0">
      <alignment horizontal="left" vertical="center" wrapText="1"/>
      <protection locked="0"/>
    </xf>
    <xf numFmtId="0" fontId="36" fillId="10" borderId="9" applyNumberFormat="0">
      <alignment horizontal="left" vertical="center"/>
      <protection locked="0"/>
    </xf>
    <xf numFmtId="0" fontId="37" fillId="9" borderId="0" applyNumberFormat="0" applyAlignment="0" applyProtection="0"/>
    <xf numFmtId="164" fontId="6" fillId="0" borderId="4" applyProtection="0">
      <alignment vertical="center"/>
    </xf>
    <xf numFmtId="0" fontId="39" fillId="0" borderId="4" applyNumberFormat="0">
      <alignment vertical="top" wrapText="1"/>
      <protection locked="0"/>
    </xf>
    <xf numFmtId="0" fontId="44" fillId="0" borderId="0" applyNumberFormat="0">
      <alignment horizontal="left"/>
      <protection locked="0"/>
    </xf>
    <xf numFmtId="0" fontId="45" fillId="0" borderId="0" applyNumberFormat="0">
      <alignment horizontal="left" vertical="top"/>
      <protection locked="0"/>
    </xf>
    <xf numFmtId="0" fontId="6" fillId="0" borderId="0">
      <alignment vertical="top"/>
    </xf>
    <xf numFmtId="0" fontId="44" fillId="0" borderId="0" applyNumberFormat="0">
      <alignment horizontal="left"/>
      <protection locked="0"/>
    </xf>
    <xf numFmtId="0" fontId="45" fillId="0" borderId="0" applyNumberFormat="0">
      <alignment horizontal="left" vertical="top"/>
      <protection locked="0"/>
    </xf>
    <xf numFmtId="0" fontId="39" fillId="0" borderId="4" applyNumberFormat="0">
      <alignment vertical="top" wrapText="1"/>
      <protection locked="0"/>
    </xf>
    <xf numFmtId="0" fontId="4" fillId="0" borderId="0" applyNumberFormat="0" applyFill="0" applyBorder="0" applyAlignment="0" applyProtection="0"/>
    <xf numFmtId="0" fontId="5" fillId="0" borderId="0" applyNumberFormat="0" applyFill="0" applyBorder="0" applyAlignment="0" applyProtection="0"/>
    <xf numFmtId="0" fontId="14" fillId="0" borderId="7" applyNumberFormat="0" applyFill="0" applyAlignment="0" applyProtection="0"/>
    <xf numFmtId="0" fontId="1" fillId="0" borderId="0" applyNumberFormat="0" applyFill="0" applyBorder="0" applyProtection="0">
      <alignment vertical="top"/>
    </xf>
    <xf numFmtId="9" fontId="1" fillId="0" borderId="0" applyFont="0" applyFill="0" applyBorder="0" applyAlignment="0" applyProtection="0"/>
    <xf numFmtId="0" fontId="4" fillId="0" borderId="0" applyNumberFormat="0" applyFill="0" applyBorder="0" applyAlignment="0" applyProtection="0"/>
    <xf numFmtId="0" fontId="53" fillId="28" borderId="0" applyNumberFormat="0" applyBorder="0" applyAlignment="0" applyProtection="0"/>
    <xf numFmtId="0" fontId="53" fillId="29" borderId="0" applyNumberFormat="0" applyBorder="0" applyAlignment="0" applyProtection="0"/>
    <xf numFmtId="0" fontId="53" fillId="32" borderId="0" applyNumberFormat="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61" fillId="0" borderId="0" applyNumberFormat="0" applyFill="0" applyBorder="0" applyAlignment="0" applyProtection="0"/>
    <xf numFmtId="0" fontId="14" fillId="0" borderId="7" applyNumberFormat="0" applyFill="0" applyAlignment="0" applyProtection="0"/>
    <xf numFmtId="0" fontId="6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3" fillId="0" borderId="0" applyNumberFormat="0" applyFill="0" applyBorder="0" applyAlignment="0" applyProtection="0"/>
    <xf numFmtId="0" fontId="1" fillId="2" borderId="0"/>
    <xf numFmtId="0" fontId="1" fillId="0" borderId="0"/>
    <xf numFmtId="43" fontId="32" fillId="0" borderId="0" applyFont="0" applyFill="0" applyBorder="0" applyAlignment="0" applyProtection="0"/>
    <xf numFmtId="0" fontId="1" fillId="0" borderId="0"/>
    <xf numFmtId="0" fontId="1" fillId="0" borderId="0"/>
  </cellStyleXfs>
  <cellXfs count="1910">
    <xf numFmtId="0" fontId="0" fillId="0" borderId="0" xfId="0"/>
    <xf numFmtId="0" fontId="0" fillId="2" borderId="0" xfId="0" applyFill="1"/>
    <xf numFmtId="0" fontId="27" fillId="0" borderId="0" xfId="0" applyFont="1" applyAlignment="1">
      <alignment vertical="top" wrapText="1"/>
    </xf>
    <xf numFmtId="49" fontId="21" fillId="15" borderId="14" xfId="6" applyFont="1" applyFill="1" applyBorder="1" applyProtection="1">
      <alignment horizontal="left" vertical="top" wrapText="1"/>
    </xf>
    <xf numFmtId="0" fontId="0" fillId="0" borderId="0" xfId="0" applyAlignment="1">
      <alignment vertical="top"/>
    </xf>
    <xf numFmtId="0" fontId="41" fillId="14" borderId="18" xfId="0" applyFont="1" applyFill="1" applyBorder="1" applyAlignment="1">
      <alignment vertical="top" wrapText="1"/>
    </xf>
    <xf numFmtId="49" fontId="21" fillId="15" borderId="16" xfId="6" applyFont="1" applyFill="1" applyBorder="1" applyProtection="1">
      <alignment horizontal="left" vertical="top" wrapText="1"/>
    </xf>
    <xf numFmtId="49" fontId="21" fillId="15" borderId="20" xfId="6" applyFont="1" applyFill="1" applyBorder="1" applyProtection="1">
      <alignment horizontal="left" vertical="top" wrapText="1"/>
    </xf>
    <xf numFmtId="49" fontId="27" fillId="15" borderId="20" xfId="6" applyFont="1" applyFill="1" applyBorder="1" applyProtection="1">
      <alignment horizontal="left" vertical="top" wrapText="1"/>
    </xf>
    <xf numFmtId="0" fontId="41" fillId="14" borderId="25" xfId="0" applyFont="1" applyFill="1" applyBorder="1" applyAlignment="1">
      <alignment vertical="top" wrapText="1"/>
    </xf>
    <xf numFmtId="49" fontId="21" fillId="15" borderId="20" xfId="15" applyFont="1" applyFill="1" applyBorder="1" applyAlignment="1" applyProtection="1">
      <alignment horizontal="left" vertical="top" wrapText="1"/>
    </xf>
    <xf numFmtId="0" fontId="22" fillId="0" borderId="0" xfId="0" applyFont="1" applyAlignment="1">
      <alignment vertical="top" wrapText="1"/>
    </xf>
    <xf numFmtId="0" fontId="41" fillId="6" borderId="0" xfId="0" applyFont="1" applyFill="1" applyAlignment="1">
      <alignment vertical="top" wrapText="1"/>
    </xf>
    <xf numFmtId="0" fontId="24" fillId="3" borderId="14" xfId="0" applyFont="1" applyFill="1" applyBorder="1" applyAlignment="1">
      <alignment horizontal="left" vertical="top" wrapText="1"/>
    </xf>
    <xf numFmtId="0" fontId="24" fillId="3" borderId="15" xfId="0" applyFont="1" applyFill="1" applyBorder="1" applyAlignment="1">
      <alignment horizontal="left" vertical="top" wrapText="1"/>
    </xf>
    <xf numFmtId="0" fontId="41" fillId="14" borderId="0" xfId="0" applyFont="1" applyFill="1" applyAlignment="1">
      <alignment horizontal="left" vertical="top" wrapText="1"/>
    </xf>
    <xf numFmtId="0" fontId="41" fillId="14" borderId="0" xfId="0" applyFont="1" applyFill="1" applyAlignment="1">
      <alignment vertical="top" wrapText="1"/>
    </xf>
    <xf numFmtId="0" fontId="41" fillId="6" borderId="4" xfId="0" applyFont="1" applyFill="1" applyBorder="1" applyAlignment="1">
      <alignment vertical="top" wrapText="1"/>
    </xf>
    <xf numFmtId="0" fontId="16" fillId="3" borderId="0" xfId="0" applyFont="1" applyFill="1" applyAlignment="1">
      <alignment horizontal="left" vertical="center"/>
    </xf>
    <xf numFmtId="0" fontId="16" fillId="8" borderId="0" xfId="0" applyFont="1" applyFill="1" applyAlignment="1">
      <alignment horizontal="left" vertical="center"/>
    </xf>
    <xf numFmtId="0" fontId="41" fillId="14" borderId="22" xfId="0" applyFont="1" applyFill="1" applyBorder="1" applyAlignment="1">
      <alignment horizontal="left" vertical="top" wrapText="1"/>
    </xf>
    <xf numFmtId="0" fontId="47" fillId="8" borderId="0" xfId="3" applyFont="1" applyFill="1" applyBorder="1" applyAlignment="1" applyProtection="1">
      <alignment horizontal="left" vertical="top" wrapText="1"/>
    </xf>
    <xf numFmtId="0" fontId="41" fillId="14" borderId="22" xfId="0" applyFont="1" applyFill="1" applyBorder="1" applyAlignment="1">
      <alignment vertical="top" wrapText="1"/>
    </xf>
    <xf numFmtId="0" fontId="16" fillId="14" borderId="22" xfId="0" applyFont="1" applyFill="1" applyBorder="1" applyAlignment="1">
      <alignment horizontal="left" vertical="top" wrapText="1"/>
    </xf>
    <xf numFmtId="49" fontId="21" fillId="0" borderId="13" xfId="6" applyFont="1" applyBorder="1" applyProtection="1">
      <alignment horizontal="left" vertical="top" wrapText="1"/>
    </xf>
    <xf numFmtId="0" fontId="51" fillId="30" borderId="0" xfId="3" applyFont="1" applyFill="1" applyBorder="1" applyAlignment="1" applyProtection="1">
      <alignment horizontal="left" vertical="center"/>
    </xf>
    <xf numFmtId="0" fontId="27" fillId="0" borderId="0" xfId="0" applyFont="1"/>
    <xf numFmtId="0" fontId="22" fillId="0" borderId="0" xfId="2" applyFont="1" applyFill="1" applyBorder="1" applyAlignment="1" applyProtection="1">
      <alignment horizontal="left" vertical="top" wrapText="1"/>
    </xf>
    <xf numFmtId="49" fontId="21" fillId="0" borderId="12" xfId="6" applyFont="1" applyBorder="1" applyProtection="1">
      <alignment horizontal="left" vertical="top" wrapText="1"/>
    </xf>
    <xf numFmtId="0" fontId="54" fillId="0" borderId="0" xfId="0" applyFont="1"/>
    <xf numFmtId="0" fontId="14" fillId="0" borderId="0" xfId="0" applyFont="1"/>
    <xf numFmtId="0" fontId="52" fillId="0" borderId="0" xfId="0" applyFont="1" applyAlignment="1">
      <alignment vertical="center"/>
    </xf>
    <xf numFmtId="0" fontId="60" fillId="0" borderId="0" xfId="0" applyFont="1"/>
    <xf numFmtId="0" fontId="59" fillId="30" borderId="0" xfId="3" applyFont="1" applyFill="1" applyBorder="1" applyAlignment="1" applyProtection="1">
      <alignment horizontal="left" vertical="center"/>
    </xf>
    <xf numFmtId="0" fontId="59" fillId="10" borderId="0" xfId="3" applyFont="1" applyFill="1" applyBorder="1" applyAlignment="1" applyProtection="1">
      <alignment horizontal="left" vertical="center"/>
    </xf>
    <xf numFmtId="0" fontId="68" fillId="10" borderId="133" xfId="3" applyFont="1" applyFill="1" applyBorder="1" applyAlignment="1">
      <alignment vertical="center"/>
    </xf>
    <xf numFmtId="0" fontId="51" fillId="10" borderId="133" xfId="3" applyFont="1" applyFill="1" applyBorder="1" applyAlignment="1" applyProtection="1">
      <alignment horizontal="left" vertical="center"/>
    </xf>
    <xf numFmtId="0" fontId="59" fillId="23" borderId="0" xfId="3" applyFont="1" applyFill="1" applyBorder="1" applyAlignment="1" applyProtection="1">
      <alignment horizontal="left" vertical="center"/>
    </xf>
    <xf numFmtId="0" fontId="59" fillId="37" borderId="0" xfId="3" applyFont="1" applyFill="1" applyBorder="1" applyAlignment="1" applyProtection="1">
      <alignment horizontal="left" vertical="center"/>
    </xf>
    <xf numFmtId="0" fontId="59" fillId="25" borderId="0" xfId="3" applyFont="1" applyFill="1" applyBorder="1" applyAlignment="1" applyProtection="1">
      <alignment horizontal="left" vertical="center"/>
    </xf>
    <xf numFmtId="0" fontId="55" fillId="0" borderId="0" xfId="0" applyFont="1"/>
    <xf numFmtId="0" fontId="69" fillId="0" borderId="0" xfId="0" applyFont="1"/>
    <xf numFmtId="0" fontId="20" fillId="0" borderId="0" xfId="0" applyFont="1"/>
    <xf numFmtId="0" fontId="70" fillId="3" borderId="0" xfId="0" applyFont="1" applyFill="1" applyAlignment="1">
      <alignment horizontal="left" vertical="center"/>
    </xf>
    <xf numFmtId="0" fontId="70" fillId="4" borderId="0" xfId="0" applyFont="1" applyFill="1" applyAlignment="1">
      <alignment vertical="center"/>
    </xf>
    <xf numFmtId="0" fontId="70" fillId="3" borderId="0" xfId="0" applyFont="1" applyFill="1" applyAlignment="1">
      <alignment vertical="center"/>
    </xf>
    <xf numFmtId="0" fontId="72" fillId="30" borderId="0" xfId="3" applyFont="1" applyFill="1" applyBorder="1" applyAlignment="1" applyProtection="1">
      <alignment horizontal="left" vertical="center"/>
    </xf>
    <xf numFmtId="0" fontId="74" fillId="38" borderId="132" xfId="3" applyFont="1" applyFill="1" applyBorder="1" applyAlignment="1">
      <alignment vertical="center"/>
    </xf>
    <xf numFmtId="0" fontId="73" fillId="0" borderId="135" xfId="3" applyFont="1" applyFill="1" applyBorder="1"/>
    <xf numFmtId="0" fontId="73" fillId="0" borderId="0" xfId="3" applyFont="1" applyFill="1"/>
    <xf numFmtId="0" fontId="74" fillId="38" borderId="134" xfId="3" applyFont="1" applyFill="1" applyBorder="1" applyAlignment="1">
      <alignment vertical="center"/>
    </xf>
    <xf numFmtId="0" fontId="75" fillId="0" borderId="0" xfId="0" applyFont="1" applyAlignment="1">
      <alignment vertical="center"/>
    </xf>
    <xf numFmtId="0" fontId="20" fillId="2" borderId="0" xfId="0" applyFont="1" applyFill="1" applyAlignment="1">
      <alignment vertical="center"/>
    </xf>
    <xf numFmtId="0" fontId="74" fillId="38" borderId="133" xfId="3" applyFont="1" applyFill="1" applyBorder="1" applyAlignment="1">
      <alignment vertical="center"/>
    </xf>
    <xf numFmtId="0" fontId="72" fillId="23" borderId="0" xfId="3" applyFont="1" applyFill="1" applyBorder="1" applyAlignment="1" applyProtection="1">
      <alignment horizontal="left" vertical="center"/>
    </xf>
    <xf numFmtId="0" fontId="74" fillId="23" borderId="132" xfId="3" applyFont="1" applyFill="1" applyBorder="1" applyAlignment="1">
      <alignment vertical="center"/>
    </xf>
    <xf numFmtId="0" fontId="76" fillId="0" borderId="0" xfId="0" applyFont="1" applyAlignment="1">
      <alignment vertical="center"/>
    </xf>
    <xf numFmtId="0" fontId="66" fillId="0" borderId="135" xfId="3" applyFont="1" applyFill="1" applyBorder="1"/>
    <xf numFmtId="0" fontId="77" fillId="0" borderId="0" xfId="3" applyFont="1" applyFill="1"/>
    <xf numFmtId="0" fontId="71" fillId="2" borderId="0" xfId="0" applyFont="1" applyFill="1" applyAlignment="1">
      <alignment vertical="center"/>
    </xf>
    <xf numFmtId="0" fontId="72" fillId="24" borderId="0" xfId="3" applyFont="1" applyFill="1" applyBorder="1" applyAlignment="1" applyProtection="1">
      <alignment horizontal="left" vertical="center"/>
    </xf>
    <xf numFmtId="0" fontId="72" fillId="25" borderId="0" xfId="3" applyFont="1" applyFill="1" applyBorder="1" applyAlignment="1" applyProtection="1">
      <alignment horizontal="left" vertical="center"/>
    </xf>
    <xf numFmtId="0" fontId="72" fillId="22" borderId="0" xfId="3" applyFont="1" applyFill="1" applyBorder="1" applyAlignment="1" applyProtection="1">
      <alignment horizontal="left" vertical="center"/>
    </xf>
    <xf numFmtId="0" fontId="72" fillId="26" borderId="0" xfId="3" applyFont="1" applyFill="1" applyBorder="1" applyAlignment="1" applyProtection="1">
      <alignment horizontal="left" vertical="top"/>
    </xf>
    <xf numFmtId="0" fontId="70" fillId="4" borderId="0" xfId="3" applyFont="1" applyFill="1" applyBorder="1" applyAlignment="1" applyProtection="1">
      <alignment horizontal="left" vertical="top"/>
    </xf>
    <xf numFmtId="0" fontId="70" fillId="4" borderId="0" xfId="0" applyFont="1" applyFill="1" applyAlignment="1">
      <alignment horizontal="left" vertical="center"/>
    </xf>
    <xf numFmtId="0" fontId="20" fillId="2" borderId="0" xfId="0" applyFont="1" applyFill="1" applyAlignment="1">
      <alignment horizontal="left" vertical="center"/>
    </xf>
    <xf numFmtId="0" fontId="70" fillId="4" borderId="0" xfId="0" applyFont="1" applyFill="1" applyAlignment="1">
      <alignment horizontal="left" vertical="top"/>
    </xf>
    <xf numFmtId="0" fontId="46" fillId="10" borderId="133" xfId="3" applyFill="1" applyBorder="1" applyAlignment="1">
      <alignment horizontal="center" vertical="center"/>
    </xf>
    <xf numFmtId="0" fontId="68" fillId="10" borderId="139" xfId="3" applyFont="1" applyFill="1" applyBorder="1" applyAlignment="1">
      <alignment vertical="center"/>
    </xf>
    <xf numFmtId="0" fontId="59" fillId="10" borderId="133" xfId="3" applyFont="1" applyFill="1" applyBorder="1" applyAlignment="1" applyProtection="1">
      <alignment horizontal="left" vertical="center"/>
    </xf>
    <xf numFmtId="0" fontId="46" fillId="10" borderId="136" xfId="3" applyFill="1" applyBorder="1" applyAlignment="1">
      <alignment horizontal="center" vertical="center"/>
    </xf>
    <xf numFmtId="0" fontId="46" fillId="10" borderId="137" xfId="3" applyFill="1" applyBorder="1" applyAlignment="1">
      <alignment horizontal="center" vertical="center"/>
    </xf>
    <xf numFmtId="0" fontId="68" fillId="10" borderId="137" xfId="3" applyFont="1" applyFill="1" applyBorder="1" applyAlignment="1">
      <alignment vertical="center"/>
    </xf>
    <xf numFmtId="0" fontId="46" fillId="10" borderId="140" xfId="3" applyFill="1" applyBorder="1" applyAlignment="1">
      <alignment horizontal="center" vertical="center"/>
    </xf>
    <xf numFmtId="0" fontId="68" fillId="10" borderId="0" xfId="3" applyFont="1" applyFill="1" applyBorder="1" applyAlignment="1">
      <alignment vertical="center"/>
    </xf>
    <xf numFmtId="0" fontId="46" fillId="23" borderId="133" xfId="3" applyFill="1" applyBorder="1" applyAlignment="1">
      <alignment horizontal="center" vertical="center"/>
    </xf>
    <xf numFmtId="0" fontId="68" fillId="23" borderId="139" xfId="3" applyFont="1" applyFill="1" applyBorder="1" applyAlignment="1">
      <alignment vertical="center"/>
    </xf>
    <xf numFmtId="0" fontId="59" fillId="23" borderId="133" xfId="3" applyFont="1" applyFill="1" applyBorder="1" applyAlignment="1" applyProtection="1">
      <alignment horizontal="left" vertical="center"/>
    </xf>
    <xf numFmtId="0" fontId="51" fillId="23" borderId="133" xfId="3" applyFont="1" applyFill="1" applyBorder="1" applyAlignment="1" applyProtection="1">
      <alignment horizontal="left" vertical="center"/>
    </xf>
    <xf numFmtId="0" fontId="46" fillId="37" borderId="133" xfId="3" applyFill="1" applyBorder="1" applyAlignment="1">
      <alignment horizontal="center" vertical="center"/>
    </xf>
    <xf numFmtId="0" fontId="68" fillId="37" borderId="139" xfId="3" applyFont="1" applyFill="1" applyBorder="1" applyAlignment="1">
      <alignment vertical="center"/>
    </xf>
    <xf numFmtId="0" fontId="46" fillId="25" borderId="133" xfId="3" applyFill="1" applyBorder="1" applyAlignment="1">
      <alignment horizontal="center" vertical="center"/>
    </xf>
    <xf numFmtId="0" fontId="68" fillId="25" borderId="139" xfId="3" applyFont="1" applyFill="1" applyBorder="1" applyAlignment="1">
      <alignment vertical="center"/>
    </xf>
    <xf numFmtId="0" fontId="59" fillId="22" borderId="133" xfId="3" applyFont="1" applyFill="1" applyBorder="1" applyAlignment="1" applyProtection="1">
      <alignment horizontal="left" vertical="center"/>
    </xf>
    <xf numFmtId="0" fontId="46" fillId="40" borderId="133" xfId="3" applyFill="1" applyBorder="1" applyAlignment="1">
      <alignment horizontal="center" vertical="center"/>
    </xf>
    <xf numFmtId="0" fontId="68" fillId="22" borderId="133" xfId="3" applyFont="1" applyFill="1" applyBorder="1" applyAlignment="1" applyProtection="1">
      <alignment horizontal="left" vertical="center"/>
    </xf>
    <xf numFmtId="0" fontId="59" fillId="26" borderId="133" xfId="3" applyFont="1" applyFill="1" applyBorder="1" applyAlignment="1" applyProtection="1">
      <alignment horizontal="left" vertical="top"/>
    </xf>
    <xf numFmtId="0" fontId="59" fillId="26" borderId="133" xfId="3" applyFont="1" applyFill="1" applyBorder="1" applyAlignment="1" applyProtection="1">
      <alignment horizontal="left" vertical="top" wrapText="1"/>
    </xf>
    <xf numFmtId="0" fontId="46" fillId="41" borderId="133" xfId="3" applyFill="1" applyBorder="1" applyAlignment="1">
      <alignment horizontal="center" vertical="center"/>
    </xf>
    <xf numFmtId="0" fontId="16" fillId="8" borderId="133" xfId="3" applyFont="1" applyFill="1" applyBorder="1" applyAlignment="1" applyProtection="1">
      <alignment horizontal="left" vertical="top"/>
    </xf>
    <xf numFmtId="0" fontId="24" fillId="8" borderId="133" xfId="3" applyFont="1" applyFill="1" applyBorder="1" applyAlignment="1" applyProtection="1">
      <alignment horizontal="left" vertical="top" wrapText="1"/>
    </xf>
    <xf numFmtId="0" fontId="24" fillId="8" borderId="133" xfId="3" applyFont="1" applyFill="1" applyBorder="1" applyAlignment="1" applyProtection="1">
      <alignment horizontal="center" vertical="center" wrapText="1"/>
    </xf>
    <xf numFmtId="0" fontId="67" fillId="8" borderId="133" xfId="3" applyFont="1" applyFill="1" applyBorder="1" applyAlignment="1" applyProtection="1">
      <alignment horizontal="left" vertical="top" wrapText="1"/>
    </xf>
    <xf numFmtId="0" fontId="67" fillId="8" borderId="133" xfId="3" applyFont="1" applyFill="1" applyBorder="1" applyAlignment="1" applyProtection="1">
      <alignment horizontal="left" vertical="center"/>
    </xf>
    <xf numFmtId="0" fontId="78" fillId="0" borderId="0" xfId="3" applyFont="1" applyFill="1" applyAlignment="1">
      <alignment vertical="center"/>
    </xf>
    <xf numFmtId="0" fontId="78" fillId="0" borderId="0" xfId="3" applyFont="1" applyAlignment="1">
      <alignment vertical="center"/>
    </xf>
    <xf numFmtId="0" fontId="20" fillId="0" borderId="132" xfId="3" applyFont="1" applyFill="1" applyBorder="1" applyAlignment="1">
      <alignment vertical="center"/>
    </xf>
    <xf numFmtId="0" fontId="78" fillId="0" borderId="0" xfId="3" applyFont="1" applyFill="1"/>
    <xf numFmtId="0" fontId="8" fillId="0" borderId="0" xfId="1" applyFont="1" applyFill="1" applyBorder="1" applyAlignment="1" applyProtection="1">
      <alignment horizontal="left" vertical="center"/>
      <protection locked="0"/>
    </xf>
    <xf numFmtId="0" fontId="18" fillId="0" borderId="0" xfId="0" applyFont="1" applyAlignment="1">
      <alignment vertical="center" wrapText="1"/>
    </xf>
    <xf numFmtId="0" fontId="21" fillId="0" borderId="0" xfId="0" applyFont="1" applyAlignment="1">
      <alignment vertical="center" wrapText="1"/>
    </xf>
    <xf numFmtId="0" fontId="18" fillId="0" borderId="0" xfId="0" applyFont="1" applyAlignment="1">
      <alignment vertical="top" wrapText="1"/>
    </xf>
    <xf numFmtId="0" fontId="21" fillId="0" borderId="0" xfId="0" applyFont="1" applyAlignment="1">
      <alignment horizontal="left" vertical="top" wrapText="1"/>
    </xf>
    <xf numFmtId="0" fontId="25" fillId="0" borderId="0" xfId="1" applyFont="1" applyFill="1" applyBorder="1" applyAlignment="1" applyProtection="1">
      <alignment horizontal="center" vertical="center"/>
      <protection locked="0"/>
    </xf>
    <xf numFmtId="49" fontId="27" fillId="0" borderId="13" xfId="6" applyFont="1" applyBorder="1" applyProtection="1">
      <alignment horizontal="left" vertical="top" wrapText="1"/>
    </xf>
    <xf numFmtId="0" fontId="27" fillId="0" borderId="13" xfId="0" applyFont="1" applyBorder="1" applyAlignment="1">
      <alignment vertical="top" wrapText="1"/>
    </xf>
    <xf numFmtId="0" fontId="21" fillId="0" borderId="0" xfId="0" applyFont="1" applyAlignment="1">
      <alignment vertical="top" wrapText="1"/>
    </xf>
    <xf numFmtId="0" fontId="49" fillId="0" borderId="0" xfId="42" applyFont="1" applyAlignment="1">
      <alignment vertical="top" wrapText="1"/>
    </xf>
    <xf numFmtId="0" fontId="8" fillId="0" borderId="0" xfId="1" applyFont="1" applyFill="1" applyBorder="1" applyAlignment="1" applyProtection="1">
      <alignment horizontal="left" vertical="center"/>
    </xf>
    <xf numFmtId="0" fontId="28" fillId="0" borderId="0" xfId="1" applyFont="1" applyFill="1" applyBorder="1" applyAlignment="1" applyProtection="1">
      <alignment horizontal="left" vertical="top" wrapText="1"/>
    </xf>
    <xf numFmtId="0" fontId="31" fillId="0" borderId="0" xfId="7" applyFont="1" applyFill="1" applyBorder="1" applyAlignment="1" applyProtection="1">
      <alignment horizontal="left" vertical="top"/>
    </xf>
    <xf numFmtId="0" fontId="21" fillId="0" borderId="0" xfId="7" applyFont="1" applyFill="1" applyBorder="1" applyAlignment="1" applyProtection="1">
      <alignment horizontal="left" vertical="top" wrapText="1"/>
    </xf>
    <xf numFmtId="0" fontId="9" fillId="0" borderId="0" xfId="2" applyFont="1" applyFill="1" applyBorder="1" applyAlignment="1" applyProtection="1">
      <alignment horizontal="left" vertical="top"/>
    </xf>
    <xf numFmtId="0" fontId="18" fillId="0" borderId="0" xfId="2" applyFont="1" applyFill="1" applyBorder="1" applyAlignment="1" applyProtection="1">
      <alignment horizontal="left" vertical="top" wrapText="1"/>
    </xf>
    <xf numFmtId="49" fontId="21" fillId="0" borderId="20" xfId="6" applyFont="1" applyBorder="1" applyProtection="1">
      <alignment horizontal="left" vertical="top" wrapText="1"/>
    </xf>
    <xf numFmtId="0" fontId="8" fillId="0" borderId="0" xfId="1" applyFont="1" applyFill="1" applyBorder="1" applyAlignment="1" applyProtection="1">
      <alignment horizontal="left" vertical="top"/>
    </xf>
    <xf numFmtId="0" fontId="43" fillId="0" borderId="0" xfId="0" applyFont="1" applyAlignment="1">
      <alignment vertical="top" wrapText="1"/>
    </xf>
    <xf numFmtId="0" fontId="21" fillId="0" borderId="0" xfId="0" applyFont="1" applyAlignment="1">
      <alignment vertical="top"/>
    </xf>
    <xf numFmtId="0" fontId="10" fillId="0" borderId="0" xfId="0" applyFont="1" applyAlignment="1">
      <alignment vertical="top"/>
    </xf>
    <xf numFmtId="0" fontId="21" fillId="0" borderId="0" xfId="0" applyFont="1" applyAlignment="1">
      <alignment horizontal="left" vertical="top"/>
    </xf>
    <xf numFmtId="0" fontId="21" fillId="0" borderId="4" xfId="0" applyFont="1" applyBorder="1" applyAlignment="1">
      <alignment vertical="top" wrapText="1"/>
    </xf>
    <xf numFmtId="0" fontId="28" fillId="0" borderId="13" xfId="0" applyFont="1" applyBorder="1" applyAlignment="1">
      <alignment horizontal="left" vertical="top" wrapText="1"/>
    </xf>
    <xf numFmtId="0" fontId="21" fillId="0" borderId="13" xfId="0" applyFont="1" applyBorder="1" applyAlignment="1">
      <alignment vertical="top" wrapText="1"/>
    </xf>
    <xf numFmtId="0" fontId="18" fillId="0" borderId="13" xfId="0" applyFont="1" applyBorder="1" applyAlignment="1">
      <alignment vertical="top" wrapText="1"/>
    </xf>
    <xf numFmtId="0" fontId="22" fillId="0" borderId="13" xfId="0" applyFont="1" applyBorder="1" applyAlignment="1">
      <alignment vertical="top" wrapText="1"/>
    </xf>
    <xf numFmtId="0" fontId="21" fillId="0" borderId="12" xfId="0" applyFont="1" applyBorder="1" applyAlignment="1">
      <alignment vertical="top" wrapText="1"/>
    </xf>
    <xf numFmtId="0" fontId="23" fillId="0" borderId="4" xfId="0" applyFont="1" applyBorder="1" applyAlignment="1">
      <alignment horizontal="left" vertical="top" wrapText="1"/>
    </xf>
    <xf numFmtId="0" fontId="22" fillId="0" borderId="4" xfId="0" applyFont="1" applyBorder="1" applyAlignment="1">
      <alignment vertical="top"/>
    </xf>
    <xf numFmtId="0" fontId="22" fillId="0" borderId="4" xfId="0" applyFont="1" applyBorder="1" applyAlignment="1">
      <alignment vertical="top" wrapText="1"/>
    </xf>
    <xf numFmtId="0" fontId="22" fillId="0" borderId="13" xfId="0" applyFont="1" applyBorder="1" applyAlignment="1">
      <alignment vertical="top"/>
    </xf>
    <xf numFmtId="0" fontId="28" fillId="0" borderId="12" xfId="0" applyFont="1" applyBorder="1" applyAlignment="1">
      <alignment horizontal="left" vertical="top" wrapText="1"/>
    </xf>
    <xf numFmtId="0" fontId="19" fillId="0" borderId="12" xfId="0" applyFont="1" applyBorder="1" applyAlignment="1">
      <alignment horizontal="center" vertical="center" wrapText="1"/>
    </xf>
    <xf numFmtId="0" fontId="23" fillId="0" borderId="3" xfId="0" applyFont="1" applyBorder="1" applyAlignment="1">
      <alignment horizontal="left" vertical="top" wrapText="1"/>
    </xf>
    <xf numFmtId="0" fontId="21" fillId="0" borderId="3" xfId="0" applyFont="1" applyBorder="1" applyAlignment="1">
      <alignment vertical="top" wrapText="1"/>
    </xf>
    <xf numFmtId="49" fontId="21" fillId="0" borderId="5" xfId="6" applyFont="1" applyBorder="1" applyProtection="1">
      <alignment horizontal="left" vertical="top" wrapText="1"/>
    </xf>
    <xf numFmtId="0" fontId="21" fillId="0" borderId="5" xfId="0" applyFont="1" applyBorder="1" applyAlignment="1">
      <alignment vertical="top" wrapText="1"/>
    </xf>
    <xf numFmtId="49" fontId="21" fillId="0" borderId="10" xfId="6" applyFont="1" applyBorder="1" applyProtection="1">
      <alignment horizontal="left" vertical="top" wrapText="1"/>
    </xf>
    <xf numFmtId="0" fontId="22" fillId="0" borderId="12" xfId="0" applyFont="1" applyBorder="1" applyAlignment="1">
      <alignment vertical="top"/>
    </xf>
    <xf numFmtId="0" fontId="22" fillId="0" borderId="0" xfId="0" applyFont="1"/>
    <xf numFmtId="0" fontId="22" fillId="0" borderId="12" xfId="0" applyFont="1" applyBorder="1" applyAlignment="1">
      <alignment vertical="top" wrapText="1"/>
    </xf>
    <xf numFmtId="0" fontId="28" fillId="0" borderId="0" xfId="0" applyFont="1" applyAlignment="1">
      <alignment horizontal="left" vertical="top"/>
    </xf>
    <xf numFmtId="0" fontId="34" fillId="0" borderId="0" xfId="0" applyFont="1" applyAlignment="1">
      <alignment vertical="top"/>
    </xf>
    <xf numFmtId="0" fontId="23" fillId="0" borderId="0" xfId="0" applyFont="1" applyAlignment="1">
      <alignment vertical="top"/>
    </xf>
    <xf numFmtId="0" fontId="34" fillId="0" borderId="0" xfId="0" applyFont="1" applyAlignment="1">
      <alignment vertical="top" wrapText="1"/>
    </xf>
    <xf numFmtId="0" fontId="34" fillId="0" borderId="4" xfId="0" applyFont="1" applyBorder="1" applyAlignment="1">
      <alignment vertical="top" wrapText="1"/>
    </xf>
    <xf numFmtId="49" fontId="21" fillId="0" borderId="29" xfId="6" applyFont="1" applyBorder="1" applyProtection="1">
      <alignment horizontal="left" vertical="top" wrapText="1"/>
    </xf>
    <xf numFmtId="0" fontId="62" fillId="0" borderId="0" xfId="8" applyFont="1">
      <alignment vertical="center"/>
      <protection locked="0"/>
    </xf>
    <xf numFmtId="0" fontId="22" fillId="0" borderId="0" xfId="19" applyFont="1"/>
    <xf numFmtId="4" fontId="22" fillId="0" borderId="0" xfId="0" quotePrefix="1" applyNumberFormat="1" applyFont="1" applyAlignment="1" applyProtection="1">
      <alignment horizontal="right"/>
      <protection locked="0"/>
    </xf>
    <xf numFmtId="0" fontId="52" fillId="0" borderId="0" xfId="0" applyFont="1" applyAlignment="1" applyProtection="1">
      <alignment vertical="center" wrapText="1"/>
      <protection locked="0"/>
    </xf>
    <xf numFmtId="0" fontId="64" fillId="0" borderId="0" xfId="0" applyFont="1" applyAlignment="1">
      <alignment horizontal="left"/>
    </xf>
    <xf numFmtId="0" fontId="62" fillId="0" borderId="0" xfId="19" applyFont="1" applyAlignment="1">
      <alignment vertical="center"/>
    </xf>
    <xf numFmtId="0" fontId="25" fillId="0" borderId="0" xfId="19" applyFont="1" applyAlignment="1">
      <alignment vertical="center"/>
    </xf>
    <xf numFmtId="0" fontId="22" fillId="0" borderId="0" xfId="19" applyFont="1" applyAlignment="1">
      <alignment vertical="center" wrapText="1"/>
    </xf>
    <xf numFmtId="0" fontId="22" fillId="0" borderId="0" xfId="25" applyFont="1" applyAlignment="1">
      <alignment vertical="center"/>
    </xf>
    <xf numFmtId="49" fontId="22" fillId="0" borderId="0" xfId="25" applyNumberFormat="1" applyFont="1" applyAlignment="1">
      <alignment horizontal="center" vertical="center"/>
    </xf>
    <xf numFmtId="0" fontId="8" fillId="0" borderId="0" xfId="0" applyFont="1" applyAlignment="1">
      <alignment horizontal="left" vertical="center"/>
    </xf>
    <xf numFmtId="0" fontId="62" fillId="0" borderId="0" xfId="0" applyFont="1"/>
    <xf numFmtId="0" fontId="65" fillId="0" borderId="0" xfId="0" applyFont="1" applyAlignment="1">
      <alignment vertical="top"/>
    </xf>
    <xf numFmtId="0" fontId="22" fillId="0" borderId="0" xfId="0" applyFont="1" applyAlignment="1">
      <alignment horizontal="left" vertical="top" wrapText="1"/>
    </xf>
    <xf numFmtId="0" fontId="57" fillId="27" borderId="0" xfId="0" applyFont="1" applyFill="1" applyAlignment="1">
      <alignment vertical="center" wrapText="1"/>
    </xf>
    <xf numFmtId="0" fontId="79" fillId="8" borderId="32" xfId="0" applyFont="1" applyFill="1" applyBorder="1" applyAlignment="1">
      <alignment vertical="center" wrapText="1"/>
    </xf>
    <xf numFmtId="0" fontId="80" fillId="8" borderId="32" xfId="0" applyFont="1" applyFill="1" applyBorder="1" applyAlignment="1">
      <alignment vertical="center" wrapText="1"/>
    </xf>
    <xf numFmtId="0" fontId="79" fillId="8" borderId="37" xfId="0" applyFont="1" applyFill="1" applyBorder="1" applyAlignment="1">
      <alignment vertical="center" wrapText="1"/>
    </xf>
    <xf numFmtId="0" fontId="80" fillId="8" borderId="37" xfId="0" applyFont="1" applyFill="1" applyBorder="1" applyAlignment="1">
      <alignment vertical="center" wrapText="1"/>
    </xf>
    <xf numFmtId="0" fontId="71" fillId="8" borderId="37" xfId="0" applyFont="1" applyFill="1" applyBorder="1" applyAlignment="1">
      <alignment vertical="center" wrapText="1"/>
    </xf>
    <xf numFmtId="0" fontId="18" fillId="8" borderId="33" xfId="0" applyFont="1" applyFill="1" applyBorder="1" applyAlignment="1">
      <alignment horizontal="left" vertical="center" wrapText="1"/>
    </xf>
    <xf numFmtId="0" fontId="21" fillId="0" borderId="26" xfId="0" applyFont="1" applyBorder="1" applyAlignment="1">
      <alignment horizontal="left" vertical="center" wrapText="1"/>
    </xf>
    <xf numFmtId="0" fontId="18" fillId="8" borderId="35" xfId="0" applyFont="1" applyFill="1" applyBorder="1" applyAlignment="1">
      <alignment vertical="center" wrapText="1"/>
    </xf>
    <xf numFmtId="0" fontId="21" fillId="0" borderId="16" xfId="0" applyFont="1" applyBorder="1" applyAlignment="1">
      <alignment vertical="center" wrapText="1"/>
    </xf>
    <xf numFmtId="0" fontId="21" fillId="0" borderId="36" xfId="0" applyFont="1" applyBorder="1" applyAlignment="1">
      <alignment vertical="center" wrapText="1"/>
    </xf>
    <xf numFmtId="0" fontId="21" fillId="0" borderId="35" xfId="0" applyFont="1" applyBorder="1" applyAlignment="1">
      <alignment vertical="center" wrapText="1"/>
    </xf>
    <xf numFmtId="0" fontId="18" fillId="8" borderId="36" xfId="0" applyFont="1" applyFill="1" applyBorder="1" applyAlignment="1">
      <alignment vertical="center" wrapText="1"/>
    </xf>
    <xf numFmtId="0" fontId="18" fillId="8" borderId="26" xfId="0" applyFont="1" applyFill="1" applyBorder="1" applyAlignment="1">
      <alignment vertical="center" wrapText="1"/>
    </xf>
    <xf numFmtId="0" fontId="69" fillId="2" borderId="0" xfId="0" applyFont="1" applyFill="1" applyAlignment="1">
      <alignment horizontal="left" vertical="top"/>
    </xf>
    <xf numFmtId="0" fontId="22" fillId="0" borderId="0" xfId="0" applyFont="1" applyAlignment="1">
      <alignment vertical="top"/>
    </xf>
    <xf numFmtId="0" fontId="81" fillId="0" borderId="0" xfId="2" applyFont="1" applyFill="1" applyBorder="1" applyAlignment="1" applyProtection="1">
      <alignment horizontal="left" vertical="center" wrapText="1"/>
    </xf>
    <xf numFmtId="0" fontId="81" fillId="0" borderId="0" xfId="2" applyFont="1" applyFill="1" applyBorder="1" applyAlignment="1" applyProtection="1">
      <alignment horizontal="left" vertical="center"/>
    </xf>
    <xf numFmtId="0" fontId="25" fillId="14" borderId="0" xfId="0" applyFont="1" applyFill="1" applyAlignment="1">
      <alignment vertical="top" wrapText="1"/>
    </xf>
    <xf numFmtId="0" fontId="25" fillId="0" borderId="4" xfId="0" applyFont="1" applyBorder="1" applyAlignment="1">
      <alignment horizontal="left" vertical="top" wrapText="1"/>
    </xf>
    <xf numFmtId="0" fontId="22" fillId="0" borderId="3" xfId="0" applyFont="1" applyBorder="1" applyAlignment="1">
      <alignment vertical="top" wrapText="1"/>
    </xf>
    <xf numFmtId="0" fontId="22" fillId="0" borderId="3" xfId="0" applyFont="1" applyBorder="1" applyAlignment="1">
      <alignment vertical="top"/>
    </xf>
    <xf numFmtId="0" fontId="22" fillId="0" borderId="5" xfId="0" applyFont="1" applyBorder="1" applyAlignment="1">
      <alignment vertical="top" wrapText="1"/>
    </xf>
    <xf numFmtId="0" fontId="22" fillId="0" borderId="5" xfId="0" applyFont="1" applyBorder="1" applyAlignment="1">
      <alignment vertical="top"/>
    </xf>
    <xf numFmtId="0" fontId="22" fillId="0" borderId="10" xfId="0" applyFont="1" applyBorder="1" applyAlignment="1">
      <alignment vertical="top"/>
    </xf>
    <xf numFmtId="0" fontId="22" fillId="0" borderId="10" xfId="0" applyFont="1" applyBorder="1" applyAlignment="1">
      <alignment vertical="top" wrapText="1"/>
    </xf>
    <xf numFmtId="0" fontId="25" fillId="0" borderId="0" xfId="0" applyFont="1" applyAlignment="1">
      <alignment horizontal="center" vertical="center" wrapText="1"/>
    </xf>
    <xf numFmtId="0" fontId="25" fillId="0" borderId="0" xfId="0" applyFont="1" applyAlignment="1">
      <alignment vertical="center" wrapText="1"/>
    </xf>
    <xf numFmtId="0" fontId="25" fillId="0" borderId="0" xfId="0" applyFont="1" applyAlignment="1">
      <alignment vertical="center"/>
    </xf>
    <xf numFmtId="0" fontId="28" fillId="2" borderId="13" xfId="0" applyFont="1" applyFill="1" applyBorder="1" applyAlignment="1">
      <alignment horizontal="left" vertical="top" wrapText="1"/>
    </xf>
    <xf numFmtId="0" fontId="27" fillId="2" borderId="13" xfId="0" applyFont="1" applyFill="1" applyBorder="1" applyAlignment="1">
      <alignment vertical="top" wrapText="1"/>
    </xf>
    <xf numFmtId="0" fontId="25" fillId="2" borderId="13" xfId="0" applyFont="1" applyFill="1" applyBorder="1" applyAlignment="1">
      <alignment horizontal="left" vertical="center" wrapText="1"/>
    </xf>
    <xf numFmtId="0" fontId="22" fillId="0" borderId="0" xfId="0" applyFont="1" applyAlignment="1">
      <alignment vertical="center" wrapText="1"/>
    </xf>
    <xf numFmtId="0" fontId="22" fillId="0" borderId="0" xfId="0" applyFont="1" applyAlignment="1">
      <alignment wrapText="1"/>
    </xf>
    <xf numFmtId="0" fontId="52" fillId="0" borderId="0" xfId="42" applyFont="1">
      <alignment vertical="top"/>
    </xf>
    <xf numFmtId="0" fontId="81" fillId="0" borderId="0" xfId="2" applyFont="1" applyFill="1" applyBorder="1" applyAlignment="1" applyProtection="1">
      <alignment horizontal="left" vertical="top"/>
    </xf>
    <xf numFmtId="0" fontId="22" fillId="0" borderId="0" xfId="0" applyFont="1" applyAlignment="1">
      <alignment vertical="center"/>
    </xf>
    <xf numFmtId="0" fontId="22" fillId="0" borderId="0" xfId="0" applyFont="1" applyAlignment="1">
      <alignment horizontal="left" vertical="center"/>
    </xf>
    <xf numFmtId="0" fontId="82" fillId="8" borderId="32" xfId="0" applyFont="1" applyFill="1" applyBorder="1" applyAlignment="1">
      <alignment vertical="center" wrapText="1"/>
    </xf>
    <xf numFmtId="0" fontId="49" fillId="8" borderId="32" xfId="0" applyFont="1" applyFill="1" applyBorder="1" applyAlignment="1">
      <alignment vertical="center" wrapText="1"/>
    </xf>
    <xf numFmtId="0" fontId="82" fillId="8" borderId="37" xfId="0" applyFont="1" applyFill="1" applyBorder="1" applyAlignment="1">
      <alignment vertical="center" wrapText="1"/>
    </xf>
    <xf numFmtId="0" fontId="64" fillId="0" borderId="0" xfId="1" applyFont="1" applyFill="1" applyBorder="1" applyAlignment="1" applyProtection="1">
      <alignment horizontal="left"/>
    </xf>
    <xf numFmtId="0" fontId="52" fillId="0" borderId="0" xfId="0" applyFont="1" applyAlignment="1">
      <alignment vertical="top"/>
    </xf>
    <xf numFmtId="0" fontId="60" fillId="2" borderId="0" xfId="0" applyFont="1" applyFill="1"/>
    <xf numFmtId="0" fontId="60" fillId="0" borderId="0" xfId="0" applyFont="1" applyAlignment="1">
      <alignment wrapText="1"/>
    </xf>
    <xf numFmtId="0" fontId="60" fillId="0" borderId="0" xfId="19" applyFont="1"/>
    <xf numFmtId="0" fontId="64" fillId="0" borderId="0" xfId="20" applyFont="1" applyFill="1" applyBorder="1" applyAlignment="1" applyProtection="1">
      <alignment horizontal="left"/>
      <protection locked="0"/>
    </xf>
    <xf numFmtId="0" fontId="64" fillId="0" borderId="0" xfId="1" applyFont="1" applyFill="1" applyBorder="1" applyAlignment="1" applyProtection="1">
      <alignment horizontal="left"/>
      <protection locked="0"/>
    </xf>
    <xf numFmtId="0" fontId="22" fillId="0" borderId="0" xfId="21" applyFont="1" applyFill="1" applyBorder="1" applyAlignment="1" applyProtection="1">
      <alignment horizontal="left" vertical="center" wrapText="1"/>
      <protection locked="0"/>
    </xf>
    <xf numFmtId="0" fontId="81" fillId="0" borderId="0" xfId="2" applyFont="1" applyFill="1" applyBorder="1" applyAlignment="1" applyProtection="1">
      <alignment horizontal="left" vertical="top"/>
      <protection locked="0"/>
    </xf>
    <xf numFmtId="0" fontId="22" fillId="0" borderId="0" xfId="9" applyFont="1">
      <alignment horizontal="left" vertical="top"/>
      <protection locked="0"/>
    </xf>
    <xf numFmtId="0" fontId="22" fillId="0" borderId="0" xfId="19" applyFont="1" applyAlignment="1" applyProtection="1">
      <alignment vertical="top"/>
      <protection locked="0"/>
    </xf>
    <xf numFmtId="0" fontId="22" fillId="0" borderId="0" xfId="0" applyFont="1" applyAlignment="1" applyProtection="1">
      <alignment vertical="top"/>
      <protection locked="0"/>
    </xf>
    <xf numFmtId="0" fontId="22" fillId="0" borderId="0" xfId="10" applyFont="1" applyFill="1" applyBorder="1" applyAlignment="1" applyProtection="1">
      <alignment vertical="top" wrapText="1"/>
      <protection locked="0"/>
    </xf>
    <xf numFmtId="0" fontId="22" fillId="2" borderId="0" xfId="0" applyFont="1" applyFill="1"/>
    <xf numFmtId="0" fontId="22" fillId="0" borderId="0" xfId="0" applyFont="1" applyAlignment="1" applyProtection="1">
      <alignment vertical="center"/>
      <protection locked="0"/>
    </xf>
    <xf numFmtId="49" fontId="25" fillId="0" borderId="0" xfId="11" applyFont="1" applyBorder="1">
      <alignment horizontal="left" vertical="center"/>
      <protection locked="0"/>
    </xf>
    <xf numFmtId="165" fontId="22" fillId="0" borderId="0" xfId="12" applyNumberFormat="1" applyFont="1" applyBorder="1" applyAlignment="1">
      <alignment horizontal="right" vertical="center"/>
      <protection locked="0"/>
    </xf>
    <xf numFmtId="0" fontId="62" fillId="2" borderId="0" xfId="8" applyFont="1" applyFill="1">
      <alignment vertical="center"/>
      <protection locked="0"/>
    </xf>
    <xf numFmtId="0" fontId="22" fillId="0" borderId="0" xfId="9" applyFont="1" applyAlignment="1">
      <alignment horizontal="left"/>
      <protection locked="0"/>
    </xf>
    <xf numFmtId="0" fontId="25" fillId="30" borderId="0" xfId="47" applyFont="1" applyFill="1" applyBorder="1" applyAlignment="1" applyProtection="1">
      <alignment horizontal="center" vertical="center" wrapText="1"/>
    </xf>
    <xf numFmtId="0" fontId="22" fillId="0" borderId="0" xfId="49" applyFont="1" applyFill="1" applyBorder="1" applyProtection="1">
      <alignment vertical="top"/>
      <protection locked="0"/>
    </xf>
    <xf numFmtId="0" fontId="22" fillId="0" borderId="0" xfId="19" applyFont="1" applyAlignment="1" applyProtection="1">
      <alignment vertical="center"/>
      <protection locked="0"/>
    </xf>
    <xf numFmtId="0" fontId="25" fillId="0" borderId="0" xfId="19" applyFont="1" applyAlignment="1" applyProtection="1">
      <alignment horizontal="left" vertical="center"/>
      <protection locked="0"/>
    </xf>
    <xf numFmtId="0" fontId="22" fillId="0" borderId="0" xfId="19" applyFont="1" applyAlignment="1" applyProtection="1">
      <alignment horizontal="left" vertical="center"/>
      <protection locked="0"/>
    </xf>
    <xf numFmtId="0" fontId="25" fillId="0" borderId="0" xfId="20" applyFont="1" applyFill="1" applyBorder="1" applyAlignment="1" applyProtection="1">
      <alignment horizontal="left"/>
      <protection locked="0"/>
    </xf>
    <xf numFmtId="0" fontId="22" fillId="0" borderId="0" xfId="21" applyFont="1" applyFill="1" applyBorder="1" applyAlignment="1" applyProtection="1">
      <alignment horizontal="left" vertical="top"/>
      <protection locked="0"/>
    </xf>
    <xf numFmtId="0" fontId="83" fillId="0" borderId="0" xfId="55" applyFont="1" applyFill="1" applyBorder="1" applyAlignment="1" applyProtection="1">
      <alignment vertical="center"/>
      <protection locked="0"/>
    </xf>
    <xf numFmtId="0" fontId="25" fillId="0" borderId="0" xfId="20" applyFont="1" applyFill="1" applyBorder="1" applyAlignment="1" applyProtection="1">
      <alignment horizontal="left" wrapText="1"/>
      <protection locked="0"/>
    </xf>
    <xf numFmtId="0" fontId="60" fillId="0" borderId="0" xfId="0" applyFont="1" applyAlignment="1" applyProtection="1">
      <alignment vertical="center"/>
      <protection locked="0"/>
    </xf>
    <xf numFmtId="0" fontId="81" fillId="0" borderId="0" xfId="9" applyFont="1">
      <alignment horizontal="left" vertical="top"/>
      <protection locked="0"/>
    </xf>
    <xf numFmtId="0" fontId="52" fillId="0" borderId="0" xfId="0" applyFont="1" applyAlignment="1" applyProtection="1">
      <alignment vertical="top"/>
      <protection locked="0"/>
    </xf>
    <xf numFmtId="0" fontId="25" fillId="30" borderId="0" xfId="61" applyFont="1" applyFill="1" applyBorder="1" applyAlignment="1" applyProtection="1">
      <alignment horizontal="center" vertical="center" wrapText="1"/>
    </xf>
    <xf numFmtId="49" fontId="22" fillId="0" borderId="0" xfId="13" applyFont="1" applyAlignment="1">
      <alignment horizontal="left" vertical="center"/>
      <protection locked="0"/>
    </xf>
    <xf numFmtId="3" fontId="19" fillId="0" borderId="0" xfId="12" applyNumberFormat="1" applyFont="1" applyBorder="1" applyAlignment="1">
      <alignment horizontal="right" vertical="center"/>
      <protection locked="0"/>
    </xf>
    <xf numFmtId="3" fontId="22" fillId="0" borderId="0" xfId="12" quotePrefix="1" applyNumberFormat="1" applyFont="1" applyBorder="1" applyAlignment="1">
      <alignment horizontal="right" vertical="center"/>
      <protection locked="0"/>
    </xf>
    <xf numFmtId="4" fontId="22" fillId="0" borderId="0" xfId="12" quotePrefix="1" applyNumberFormat="1" applyFont="1" applyBorder="1" applyAlignment="1">
      <alignment horizontal="right" vertical="center"/>
      <protection locked="0"/>
    </xf>
    <xf numFmtId="4" fontId="19" fillId="0" borderId="0" xfId="12" applyNumberFormat="1" applyFont="1" applyBorder="1" applyAlignment="1">
      <alignment horizontal="right" vertical="center"/>
      <protection locked="0"/>
    </xf>
    <xf numFmtId="0" fontId="62" fillId="0" borderId="0" xfId="8" quotePrefix="1" applyFont="1">
      <alignment vertical="center"/>
      <protection locked="0"/>
    </xf>
    <xf numFmtId="0" fontId="22" fillId="0" borderId="0" xfId="19" quotePrefix="1" applyFont="1" applyAlignment="1" applyProtection="1">
      <alignment vertical="top"/>
      <protection locked="0"/>
    </xf>
    <xf numFmtId="0" fontId="25" fillId="0" borderId="0" xfId="47" applyFont="1" applyFill="1" applyBorder="1" applyAlignment="1">
      <alignment horizontal="right" vertical="center" wrapText="1"/>
    </xf>
    <xf numFmtId="0" fontId="22" fillId="0" borderId="0" xfId="10" applyFont="1" applyFill="1" applyAlignment="1" applyProtection="1">
      <alignment vertical="top" wrapText="1"/>
      <protection locked="0"/>
    </xf>
    <xf numFmtId="164" fontId="25" fillId="0" borderId="0" xfId="48" applyNumberFormat="1" applyFont="1" applyFill="1" applyBorder="1" applyAlignment="1" applyProtection="1">
      <alignment horizontal="right" vertical="center"/>
      <protection locked="0"/>
    </xf>
    <xf numFmtId="0" fontId="25" fillId="0" borderId="0" xfId="0" applyFont="1" applyAlignment="1" applyProtection="1">
      <alignment horizontal="right"/>
      <protection locked="0"/>
    </xf>
    <xf numFmtId="3" fontId="22" fillId="0" borderId="0" xfId="0" quotePrefix="1" applyNumberFormat="1" applyFont="1" applyAlignment="1" applyProtection="1">
      <alignment horizontal="center"/>
      <protection locked="0"/>
    </xf>
    <xf numFmtId="0" fontId="52" fillId="0" borderId="0" xfId="0" quotePrefix="1" applyFont="1" applyAlignment="1" applyProtection="1">
      <alignment vertical="top"/>
      <protection locked="0"/>
    </xf>
    <xf numFmtId="4" fontId="22" fillId="0" borderId="0" xfId="0" quotePrefix="1" applyNumberFormat="1" applyFont="1" applyAlignment="1" applyProtection="1">
      <alignment horizontal="center"/>
      <protection locked="0"/>
    </xf>
    <xf numFmtId="0" fontId="52" fillId="0" borderId="0" xfId="0" applyFont="1" applyAlignment="1" applyProtection="1">
      <alignment vertical="center"/>
      <protection locked="0"/>
    </xf>
    <xf numFmtId="0" fontId="22" fillId="0" borderId="0" xfId="0" quotePrefix="1" applyFont="1" applyAlignment="1" applyProtection="1">
      <alignment vertical="center"/>
      <protection locked="0"/>
    </xf>
    <xf numFmtId="0" fontId="25" fillId="30" borderId="0" xfId="61" applyFont="1" applyFill="1" applyBorder="1" applyAlignment="1">
      <alignment horizontal="left" vertical="center" wrapText="1"/>
    </xf>
    <xf numFmtId="0" fontId="52" fillId="2" borderId="0" xfId="0" applyFont="1" applyFill="1" applyAlignment="1" applyProtection="1">
      <alignment vertical="top"/>
      <protection locked="0"/>
    </xf>
    <xf numFmtId="1" fontId="22" fillId="0" borderId="0" xfId="12" applyNumberFormat="1" applyFont="1" applyBorder="1" applyAlignment="1">
      <alignment horizontal="right" vertical="center"/>
      <protection locked="0"/>
    </xf>
    <xf numFmtId="49" fontId="22" fillId="0" borderId="0" xfId="13" applyFont="1">
      <alignment horizontal="left" vertical="top"/>
      <protection locked="0"/>
    </xf>
    <xf numFmtId="0" fontId="52" fillId="2" borderId="0" xfId="0" applyFont="1" applyFill="1" applyAlignment="1" applyProtection="1">
      <alignment vertical="center"/>
      <protection locked="0"/>
    </xf>
    <xf numFmtId="0" fontId="85" fillId="0" borderId="0" xfId="0" applyFont="1" applyAlignment="1" applyProtection="1">
      <alignment vertical="center"/>
      <protection locked="0"/>
    </xf>
    <xf numFmtId="0" fontId="25" fillId="0" borderId="0" xfId="8" applyFont="1">
      <alignment vertical="center"/>
      <protection locked="0"/>
    </xf>
    <xf numFmtId="49" fontId="22" fillId="0" borderId="0" xfId="13" applyFont="1" applyAlignment="1">
      <alignment vertical="top"/>
      <protection locked="0"/>
    </xf>
    <xf numFmtId="0" fontId="25" fillId="0" borderId="0" xfId="0" applyFont="1" applyAlignment="1" applyProtection="1">
      <alignment vertical="top"/>
      <protection locked="0"/>
    </xf>
    <xf numFmtId="168" fontId="22" fillId="0" borderId="0" xfId="57" applyNumberFormat="1" applyFont="1" applyFill="1" applyBorder="1" applyAlignment="1" applyProtection="1">
      <alignment horizontal="right" vertical="center"/>
      <protection locked="0"/>
    </xf>
    <xf numFmtId="0" fontId="25" fillId="23" borderId="0" xfId="61" applyFont="1" applyFill="1" applyBorder="1" applyAlignment="1" applyProtection="1">
      <alignment horizontal="left"/>
    </xf>
    <xf numFmtId="0" fontId="25" fillId="5" borderId="0" xfId="16" applyNumberFormat="1" applyFont="1" applyFill="1" applyBorder="1" applyAlignment="1">
      <alignment horizontal="left" vertical="center"/>
      <protection locked="0"/>
    </xf>
    <xf numFmtId="0" fontId="22" fillId="0" borderId="0" xfId="15" applyNumberFormat="1" applyFont="1" applyBorder="1" applyAlignment="1">
      <alignment horizontal="left" vertical="center" indent="1"/>
      <protection locked="0"/>
    </xf>
    <xf numFmtId="0" fontId="22" fillId="0" borderId="0" xfId="15" applyNumberFormat="1" applyFont="1" applyBorder="1" applyAlignment="1">
      <alignment horizontal="left" vertical="center"/>
      <protection locked="0"/>
    </xf>
    <xf numFmtId="3" fontId="22" fillId="0" borderId="0" xfId="15" applyNumberFormat="1" applyFont="1" applyBorder="1" applyAlignment="1">
      <alignment horizontal="right" vertical="center"/>
      <protection locked="0"/>
    </xf>
    <xf numFmtId="3" fontId="22" fillId="0" borderId="0" xfId="16" applyNumberFormat="1" applyFont="1" applyBorder="1" applyAlignment="1">
      <alignment horizontal="right" vertical="center"/>
      <protection locked="0"/>
    </xf>
    <xf numFmtId="0" fontId="52" fillId="0" borderId="0" xfId="0" applyFont="1" applyAlignment="1" applyProtection="1">
      <alignment horizontal="left" vertical="top" wrapText="1"/>
      <protection locked="0"/>
    </xf>
    <xf numFmtId="0" fontId="52" fillId="0" borderId="0" xfId="0" applyFont="1" applyAlignment="1" applyProtection="1">
      <alignment horizontal="left" vertical="center" indent="1"/>
      <protection locked="0"/>
    </xf>
    <xf numFmtId="3" fontId="52" fillId="0" borderId="0" xfId="0" applyNumberFormat="1" applyFont="1" applyAlignment="1" applyProtection="1">
      <alignment horizontal="right" vertical="center"/>
      <protection locked="0"/>
    </xf>
    <xf numFmtId="0" fontId="60" fillId="0" borderId="0" xfId="0" applyFont="1" applyAlignment="1">
      <alignment vertical="center"/>
    </xf>
    <xf numFmtId="0" fontId="82" fillId="0" borderId="0" xfId="17" applyFont="1" applyAlignment="1">
      <alignment horizontal="left" vertical="center"/>
    </xf>
    <xf numFmtId="0" fontId="22" fillId="0" borderId="0" xfId="21" applyFont="1" applyFill="1" applyBorder="1" applyAlignment="1" applyProtection="1">
      <alignment horizontal="left" vertical="top" wrapText="1"/>
      <protection locked="0"/>
    </xf>
    <xf numFmtId="0" fontId="64" fillId="0" borderId="0" xfId="0" applyFont="1" applyAlignment="1">
      <alignment vertical="top"/>
    </xf>
    <xf numFmtId="0" fontId="81" fillId="0" borderId="0" xfId="0" applyFont="1" applyAlignment="1">
      <alignment vertical="top"/>
    </xf>
    <xf numFmtId="0" fontId="25" fillId="0" borderId="0" xfId="17" applyFont="1" applyAlignment="1">
      <alignment horizontal="left" vertical="center"/>
    </xf>
    <xf numFmtId="3" fontId="22" fillId="0" borderId="0" xfId="0" applyNumberFormat="1" applyFont="1" applyAlignment="1">
      <alignment vertical="center" wrapText="1"/>
    </xf>
    <xf numFmtId="0" fontId="22" fillId="0" borderId="0" xfId="0" applyFont="1" applyAlignment="1">
      <alignment horizontal="center" wrapText="1"/>
    </xf>
    <xf numFmtId="0" fontId="22" fillId="0" borderId="0" xfId="10" applyFont="1" applyFill="1" applyBorder="1" applyAlignment="1" applyProtection="1">
      <alignment vertical="top" wrapText="1"/>
    </xf>
    <xf numFmtId="164" fontId="22" fillId="0" borderId="0" xfId="10" quotePrefix="1" applyNumberFormat="1" applyFont="1" applyFill="1" applyBorder="1" applyProtection="1">
      <alignment vertical="top"/>
    </xf>
    <xf numFmtId="164" fontId="22" fillId="0" borderId="0" xfId="0" quotePrefix="1" applyNumberFormat="1" applyFont="1" applyAlignment="1">
      <alignment horizontal="center"/>
    </xf>
    <xf numFmtId="0" fontId="25" fillId="0" borderId="0" xfId="0" quotePrefix="1" applyFont="1" applyAlignment="1">
      <alignment horizontal="right"/>
    </xf>
    <xf numFmtId="0" fontId="60" fillId="0" borderId="0" xfId="0" applyFont="1" applyAlignment="1">
      <alignment vertical="top"/>
    </xf>
    <xf numFmtId="164" fontId="60" fillId="0" borderId="0" xfId="10" quotePrefix="1" applyNumberFormat="1" applyFont="1" applyFill="1" applyBorder="1" applyAlignment="1" applyProtection="1">
      <alignment vertical="top" wrapText="1"/>
    </xf>
    <xf numFmtId="164" fontId="60" fillId="0" borderId="0" xfId="10" quotePrefix="1" applyNumberFormat="1" applyFont="1" applyFill="1" applyBorder="1" applyProtection="1">
      <alignment vertical="top"/>
    </xf>
    <xf numFmtId="0" fontId="25" fillId="0" borderId="0" xfId="0" quotePrefix="1" applyFont="1" applyAlignment="1">
      <alignment horizontal="left"/>
    </xf>
    <xf numFmtId="164" fontId="84" fillId="0" borderId="0" xfId="0" quotePrefix="1" applyNumberFormat="1" applyFont="1" applyAlignment="1">
      <alignment horizontal="right"/>
    </xf>
    <xf numFmtId="0" fontId="62" fillId="0" borderId="0" xfId="1" applyFont="1" applyFill="1" applyBorder="1" applyAlignment="1" applyProtection="1">
      <alignment horizontal="left"/>
    </xf>
    <xf numFmtId="167" fontId="22" fillId="0" borderId="0" xfId="0" quotePrefix="1" applyNumberFormat="1" applyFont="1" applyAlignment="1">
      <alignment horizontal="center"/>
    </xf>
    <xf numFmtId="0" fontId="52" fillId="0" borderId="0" xfId="0" applyFont="1" applyAlignment="1">
      <alignment vertical="center" wrapText="1"/>
    </xf>
    <xf numFmtId="0" fontId="52" fillId="0" borderId="0" xfId="0" applyFont="1"/>
    <xf numFmtId="0" fontId="22" fillId="0" borderId="0" xfId="0" applyFont="1" applyAlignment="1">
      <alignment horizontal="left" wrapText="1"/>
    </xf>
    <xf numFmtId="0" fontId="83" fillId="0" borderId="0" xfId="55" applyFont="1" applyFill="1" applyBorder="1" applyAlignment="1">
      <alignment vertical="center"/>
    </xf>
    <xf numFmtId="0" fontId="83" fillId="0" borderId="0" xfId="55" applyFont="1" applyFill="1" applyAlignment="1">
      <alignment vertical="center"/>
    </xf>
    <xf numFmtId="0" fontId="25" fillId="5" borderId="0" xfId="16" applyNumberFormat="1" applyFont="1" applyFill="1" applyBorder="1" applyAlignment="1">
      <alignment horizontal="left"/>
      <protection locked="0"/>
    </xf>
    <xf numFmtId="3" fontId="25" fillId="5" borderId="0" xfId="16" applyNumberFormat="1" applyFont="1" applyFill="1" applyBorder="1" applyAlignment="1">
      <alignment vertical="top"/>
      <protection locked="0"/>
    </xf>
    <xf numFmtId="0" fontId="22" fillId="0" borderId="0" xfId="16" applyNumberFormat="1" applyFont="1" applyBorder="1" applyAlignment="1">
      <alignment horizontal="left" vertical="center"/>
      <protection locked="0"/>
    </xf>
    <xf numFmtId="0" fontId="64" fillId="0" borderId="0" xfId="1" applyFont="1" applyFill="1" applyBorder="1" applyAlignment="1" applyProtection="1">
      <alignment horizontal="left" wrapText="1"/>
      <protection locked="0"/>
    </xf>
    <xf numFmtId="0" fontId="25" fillId="0" borderId="0" xfId="1" applyFont="1" applyFill="1" applyBorder="1" applyAlignment="1" applyProtection="1">
      <alignment horizontal="left" vertical="center"/>
      <protection locked="0"/>
    </xf>
    <xf numFmtId="0" fontId="52" fillId="0" borderId="0" xfId="19" applyFont="1" applyAlignment="1">
      <alignment vertical="center"/>
    </xf>
    <xf numFmtId="0" fontId="85" fillId="0" borderId="0" xfId="19" applyFont="1" applyAlignment="1">
      <alignment vertical="center"/>
    </xf>
    <xf numFmtId="0" fontId="52" fillId="0" borderId="0" xfId="18" applyFont="1" applyFill="1" applyBorder="1" applyAlignment="1" applyProtection="1">
      <alignment vertical="center"/>
    </xf>
    <xf numFmtId="0" fontId="85" fillId="0" borderId="0" xfId="20" applyFont="1" applyFill="1" applyBorder="1" applyAlignment="1" applyProtection="1">
      <alignment horizontal="left" vertical="center"/>
    </xf>
    <xf numFmtId="0" fontId="22" fillId="0" borderId="0" xfId="19" applyFont="1" applyAlignment="1">
      <alignment vertical="center"/>
    </xf>
    <xf numFmtId="0" fontId="85" fillId="0" borderId="0" xfId="21" applyFont="1" applyFill="1" applyBorder="1" applyAlignment="1" applyProtection="1">
      <alignment horizontal="left" vertical="center"/>
    </xf>
    <xf numFmtId="166" fontId="25" fillId="0" borderId="0" xfId="19" applyNumberFormat="1" applyFont="1" applyAlignment="1">
      <alignment vertical="center"/>
    </xf>
    <xf numFmtId="3" fontId="52" fillId="0" borderId="0" xfId="19" applyNumberFormat="1" applyFont="1" applyAlignment="1">
      <alignment vertical="center"/>
    </xf>
    <xf numFmtId="164" fontId="85" fillId="0" borderId="0" xfId="19" applyNumberFormat="1" applyFont="1" applyAlignment="1">
      <alignment vertical="center"/>
    </xf>
    <xf numFmtId="0" fontId="25" fillId="30" borderId="0" xfId="61" applyFont="1" applyFill="1" applyBorder="1" applyAlignment="1" applyProtection="1">
      <alignment horizontal="left" wrapText="1"/>
    </xf>
    <xf numFmtId="0" fontId="25" fillId="30" borderId="0" xfId="19" applyFont="1" applyFill="1" applyAlignment="1">
      <alignment vertical="center" wrapText="1"/>
    </xf>
    <xf numFmtId="0" fontId="25" fillId="30" borderId="0" xfId="19" applyFont="1" applyFill="1" applyAlignment="1">
      <alignment horizontal="center" vertical="center" wrapText="1"/>
    </xf>
    <xf numFmtId="0" fontId="25" fillId="30" borderId="0" xfId="19" applyFont="1" applyFill="1" applyAlignment="1">
      <alignment vertical="center"/>
    </xf>
    <xf numFmtId="3" fontId="22" fillId="0" borderId="0" xfId="19" applyNumberFormat="1" applyFont="1" applyAlignment="1">
      <alignment vertical="center"/>
    </xf>
    <xf numFmtId="0" fontId="25" fillId="30" borderId="0" xfId="19" applyFont="1" applyFill="1" applyAlignment="1">
      <alignment horizontal="left" vertical="center" wrapText="1"/>
    </xf>
    <xf numFmtId="0" fontId="22" fillId="0" borderId="0" xfId="22" applyFont="1" applyFill="1" applyAlignment="1" applyProtection="1">
      <alignment horizontal="right" vertical="center"/>
    </xf>
    <xf numFmtId="0" fontId="25" fillId="0" borderId="0" xfId="19" applyFont="1"/>
    <xf numFmtId="0" fontId="22" fillId="0" borderId="0" xfId="22" applyFont="1" applyFill="1" applyBorder="1" applyAlignment="1" applyProtection="1">
      <alignment vertical="center" wrapText="1"/>
    </xf>
    <xf numFmtId="10" fontId="25" fillId="0" borderId="0" xfId="19" applyNumberFormat="1" applyFont="1" applyAlignment="1">
      <alignment horizontal="right" vertical="center"/>
    </xf>
    <xf numFmtId="0" fontId="25" fillId="0" borderId="0" xfId="25" applyFont="1" applyAlignment="1">
      <alignment vertical="center"/>
    </xf>
    <xf numFmtId="0" fontId="25" fillId="30" borderId="0" xfId="25" applyFont="1" applyFill="1" applyAlignment="1">
      <alignment horizontal="right" wrapText="1"/>
    </xf>
    <xf numFmtId="0" fontId="22" fillId="0" borderId="0" xfId="25" applyFont="1"/>
    <xf numFmtId="0" fontId="52" fillId="0" borderId="0" xfId="19" applyFont="1"/>
    <xf numFmtId="0" fontId="25" fillId="30" borderId="0" xfId="25" applyFont="1" applyFill="1" applyAlignment="1">
      <alignment horizontal="center" wrapText="1"/>
    </xf>
    <xf numFmtId="0" fontId="22" fillId="0" borderId="0" xfId="25" applyFont="1" applyAlignment="1">
      <alignment horizontal="center" vertical="center"/>
    </xf>
    <xf numFmtId="0" fontId="22" fillId="0" borderId="0" xfId="25" applyFont="1" applyAlignment="1">
      <alignment horizontal="right" wrapText="1"/>
    </xf>
    <xf numFmtId="0" fontId="52" fillId="0" borderId="0" xfId="19" applyFont="1" applyAlignment="1">
      <alignment horizontal="right" wrapText="1"/>
    </xf>
    <xf numFmtId="0" fontId="25" fillId="5" borderId="0" xfId="25" applyFont="1" applyFill="1" applyAlignment="1">
      <alignment horizontal="center" vertical="center" wrapText="1"/>
    </xf>
    <xf numFmtId="0" fontId="25" fillId="0" borderId="0" xfId="25" applyFont="1" applyAlignment="1">
      <alignment vertical="center" wrapText="1"/>
    </xf>
    <xf numFmtId="0" fontId="22" fillId="0" borderId="0" xfId="25" applyFont="1" applyAlignment="1">
      <alignment horizontal="left" vertical="center"/>
    </xf>
    <xf numFmtId="167" fontId="22" fillId="0" borderId="0" xfId="26" applyNumberFormat="1" applyFont="1" applyFill="1" applyBorder="1" applyAlignment="1">
      <alignment vertical="center" wrapText="1"/>
    </xf>
    <xf numFmtId="0" fontId="22" fillId="0" borderId="0" xfId="0" applyFont="1" applyAlignment="1">
      <alignment horizontal="left" vertical="center" wrapText="1"/>
    </xf>
    <xf numFmtId="49" fontId="25" fillId="0" borderId="0" xfId="29" applyNumberFormat="1" applyFont="1" applyAlignment="1">
      <alignment horizontal="left" vertical="center"/>
    </xf>
    <xf numFmtId="0" fontId="22" fillId="0" borderId="0" xfId="29" applyFont="1" applyAlignment="1">
      <alignment vertical="top" wrapText="1"/>
    </xf>
    <xf numFmtId="0" fontId="22" fillId="0" borderId="0" xfId="29" applyFont="1" applyAlignment="1">
      <alignment horizontal="left" vertical="top" wrapText="1"/>
    </xf>
    <xf numFmtId="0" fontId="22" fillId="0" borderId="0" xfId="29" quotePrefix="1" applyFont="1" applyAlignment="1">
      <alignment horizontal="left" vertical="top" wrapText="1"/>
    </xf>
    <xf numFmtId="49" fontId="22" fillId="0" borderId="0" xfId="29" applyNumberFormat="1" applyFont="1" applyAlignment="1">
      <alignment vertical="top"/>
    </xf>
    <xf numFmtId="1" fontId="22" fillId="0" borderId="0" xfId="0" applyNumberFormat="1" applyFont="1" applyAlignment="1">
      <alignment vertical="center"/>
    </xf>
    <xf numFmtId="0" fontId="22" fillId="2" borderId="0" xfId="0" applyFont="1" applyFill="1" applyAlignment="1">
      <alignment vertical="center"/>
    </xf>
    <xf numFmtId="1" fontId="87" fillId="0" borderId="0" xfId="0" applyNumberFormat="1" applyFont="1" applyAlignment="1">
      <alignment vertical="center"/>
    </xf>
    <xf numFmtId="9" fontId="87" fillId="0" borderId="0" xfId="0" applyNumberFormat="1" applyFont="1" applyAlignment="1">
      <alignment vertical="center"/>
    </xf>
    <xf numFmtId="0" fontId="87" fillId="0" borderId="0" xfId="0" applyFont="1" applyAlignment="1">
      <alignment vertical="center"/>
    </xf>
    <xf numFmtId="1" fontId="25" fillId="0" borderId="0" xfId="0" applyNumberFormat="1" applyFont="1" applyAlignment="1">
      <alignment vertical="center"/>
    </xf>
    <xf numFmtId="0" fontId="25" fillId="0" borderId="53" xfId="61" applyFont="1" applyFill="1" applyBorder="1" applyAlignment="1" applyProtection="1">
      <alignment vertical="center" wrapText="1"/>
    </xf>
    <xf numFmtId="0" fontId="25" fillId="0" borderId="0" xfId="61" applyFont="1" applyFill="1" applyBorder="1" applyAlignment="1" applyProtection="1">
      <alignment vertical="center" wrapText="1"/>
    </xf>
    <xf numFmtId="1" fontId="22" fillId="0" borderId="0" xfId="0" applyNumberFormat="1" applyFont="1" applyAlignment="1">
      <alignment horizontal="right" vertical="center"/>
    </xf>
    <xf numFmtId="165" fontId="22" fillId="0" borderId="0" xfId="0" applyNumberFormat="1" applyFont="1" applyAlignment="1">
      <alignment horizontal="right" vertical="center"/>
    </xf>
    <xf numFmtId="0" fontId="25" fillId="0" borderId="0" xfId="0" applyFont="1" applyAlignment="1">
      <alignment horizontal="left" vertical="top" wrapText="1"/>
    </xf>
    <xf numFmtId="0" fontId="25" fillId="0" borderId="0" xfId="0" applyFont="1"/>
    <xf numFmtId="0" fontId="25" fillId="2" borderId="0" xfId="0" applyFont="1" applyFill="1"/>
    <xf numFmtId="165" fontId="22" fillId="0" borderId="0" xfId="0" applyNumberFormat="1" applyFont="1" applyAlignment="1">
      <alignment horizontal="left" vertical="top" wrapText="1"/>
    </xf>
    <xf numFmtId="165" fontId="22" fillId="0" borderId="0" xfId="0" applyNumberFormat="1" applyFont="1"/>
    <xf numFmtId="165" fontId="22" fillId="2" borderId="0" xfId="0" applyNumberFormat="1" applyFont="1" applyFill="1"/>
    <xf numFmtId="0" fontId="22" fillId="0" borderId="0" xfId="62" applyFont="1"/>
    <xf numFmtId="9" fontId="22" fillId="0" borderId="0" xfId="0" applyNumberFormat="1" applyFont="1" applyAlignment="1">
      <alignment vertical="center"/>
    </xf>
    <xf numFmtId="1" fontId="88" fillId="0" borderId="0" xfId="0" applyNumberFormat="1" applyFont="1" applyAlignment="1">
      <alignment horizontal="right" vertical="center"/>
    </xf>
    <xf numFmtId="9" fontId="88" fillId="0" borderId="0" xfId="0" applyNumberFormat="1" applyFont="1" applyAlignment="1">
      <alignment vertical="center"/>
    </xf>
    <xf numFmtId="165" fontId="22" fillId="0" borderId="0" xfId="0" applyNumberFormat="1" applyFont="1" applyAlignment="1">
      <alignment wrapText="1"/>
    </xf>
    <xf numFmtId="0" fontId="22" fillId="0" borderId="0" xfId="29" quotePrefix="1" applyFont="1" applyAlignment="1">
      <alignment vertical="top" wrapText="1"/>
    </xf>
    <xf numFmtId="0" fontId="86" fillId="0" borderId="0" xfId="29" quotePrefix="1" applyFont="1" applyAlignment="1">
      <alignment vertical="top" wrapText="1"/>
    </xf>
    <xf numFmtId="0" fontId="89" fillId="0" borderId="0" xfId="29" quotePrefix="1" applyFont="1" applyAlignment="1">
      <alignment vertical="top" wrapText="1"/>
    </xf>
    <xf numFmtId="0" fontId="22" fillId="0" borderId="0" xfId="28" applyFont="1"/>
    <xf numFmtId="0" fontId="22" fillId="0" borderId="0" xfId="28" applyFont="1" applyAlignment="1">
      <alignment horizontal="center"/>
    </xf>
    <xf numFmtId="0" fontId="22" fillId="0" borderId="0" xfId="28" applyFont="1" applyAlignment="1">
      <alignment horizontal="left" indent="2"/>
    </xf>
    <xf numFmtId="3" fontId="22" fillId="0" borderId="0" xfId="34" applyNumberFormat="1" applyFont="1" applyAlignment="1">
      <alignment horizontal="left" vertical="center" wrapText="1"/>
    </xf>
    <xf numFmtId="169" fontId="22" fillId="0" borderId="0" xfId="34" applyNumberFormat="1" applyFont="1" applyAlignment="1">
      <alignment horizontal="right" vertical="center" wrapText="1"/>
    </xf>
    <xf numFmtId="0" fontId="22" fillId="0" borderId="0" xfId="29" applyFont="1" applyAlignment="1">
      <alignment vertical="center"/>
    </xf>
    <xf numFmtId="9" fontId="22" fillId="0" borderId="0" xfId="0" applyNumberFormat="1" applyFont="1"/>
    <xf numFmtId="165" fontId="22" fillId="0" borderId="0" xfId="0" applyNumberFormat="1" applyFont="1" applyAlignment="1">
      <alignment horizontal="right"/>
    </xf>
    <xf numFmtId="165" fontId="22" fillId="0" borderId="0" xfId="0" applyNumberFormat="1" applyFont="1" applyAlignment="1">
      <alignment horizontal="right" vertical="center" wrapText="1"/>
    </xf>
    <xf numFmtId="0" fontId="22" fillId="0" borderId="0" xfId="28" applyFont="1" applyAlignment="1">
      <alignment horizontal="left" indent="3"/>
    </xf>
    <xf numFmtId="0" fontId="22" fillId="0" borderId="0" xfId="29" quotePrefix="1" applyFont="1" applyAlignment="1">
      <alignment horizontal="left" vertical="top" wrapText="1" indent="1"/>
    </xf>
    <xf numFmtId="0" fontId="22" fillId="0" borderId="0" xfId="28" applyFont="1" applyAlignment="1">
      <alignment horizontal="center" vertical="center"/>
    </xf>
    <xf numFmtId="0" fontId="22" fillId="0" borderId="0" xfId="28" applyFont="1" applyAlignment="1">
      <alignment vertical="center"/>
    </xf>
    <xf numFmtId="0" fontId="22" fillId="0" borderId="0" xfId="28" applyFont="1" applyAlignment="1">
      <alignment vertical="top"/>
    </xf>
    <xf numFmtId="0" fontId="90" fillId="0" borderId="0" xfId="30" applyFont="1" applyAlignment="1">
      <alignment vertical="top"/>
    </xf>
    <xf numFmtId="49" fontId="22" fillId="0" borderId="0" xfId="16" applyNumberFormat="1" applyFont="1" applyBorder="1" applyAlignment="1" applyProtection="1">
      <alignment horizontal="left" vertical="center"/>
    </xf>
    <xf numFmtId="49" fontId="22" fillId="0" borderId="0" xfId="16" applyNumberFormat="1" applyFont="1" applyBorder="1" applyAlignment="1" applyProtection="1">
      <alignment horizontal="right" vertical="center"/>
    </xf>
    <xf numFmtId="0" fontId="22" fillId="0" borderId="0" xfId="16" applyNumberFormat="1" applyFont="1" applyBorder="1" applyAlignment="1" applyProtection="1">
      <alignment horizontal="right" vertical="center"/>
    </xf>
    <xf numFmtId="49" fontId="22" fillId="0" borderId="0" xfId="16" applyNumberFormat="1" applyFont="1" applyBorder="1" applyAlignment="1" applyProtection="1">
      <alignment vertical="center"/>
    </xf>
    <xf numFmtId="9" fontId="22" fillId="0" borderId="0" xfId="16" applyNumberFormat="1" applyFont="1" applyBorder="1" applyAlignment="1" applyProtection="1">
      <alignment horizontal="right" vertical="center"/>
    </xf>
    <xf numFmtId="9" fontId="22" fillId="0" borderId="0" xfId="16" applyNumberFormat="1" applyFont="1" applyBorder="1" applyAlignment="1" applyProtection="1">
      <alignment horizontal="left" vertical="center" wrapText="1" indent="1"/>
    </xf>
    <xf numFmtId="0" fontId="22" fillId="0" borderId="0" xfId="16" applyNumberFormat="1" applyFont="1" applyBorder="1" applyAlignment="1" applyProtection="1">
      <alignment vertical="center"/>
    </xf>
    <xf numFmtId="49" fontId="22" fillId="0" borderId="0" xfId="16" applyNumberFormat="1" applyFont="1" applyBorder="1" applyAlignment="1" applyProtection="1">
      <alignment horizontal="center" vertical="center"/>
    </xf>
    <xf numFmtId="0" fontId="25" fillId="0" borderId="0" xfId="28" applyFont="1" applyAlignment="1">
      <alignment vertical="center"/>
    </xf>
    <xf numFmtId="0" fontId="25" fillId="0" borderId="0" xfId="28" applyFont="1"/>
    <xf numFmtId="0" fontId="22" fillId="0" borderId="0" xfId="0" applyFont="1" applyAlignment="1">
      <alignment horizontal="left" indent="1"/>
    </xf>
    <xf numFmtId="0" fontId="60" fillId="0" borderId="0" xfId="2" applyFont="1" applyFill="1" applyBorder="1" applyAlignment="1" applyProtection="1">
      <alignment horizontal="left" vertical="center"/>
      <protection locked="0"/>
    </xf>
    <xf numFmtId="0" fontId="60" fillId="0" borderId="0" xfId="55" applyFont="1" applyFill="1" applyBorder="1" applyAlignment="1" applyProtection="1">
      <alignment vertical="center"/>
      <protection locked="0"/>
    </xf>
    <xf numFmtId="0" fontId="85" fillId="0" borderId="0" xfId="54" applyFont="1" applyFill="1" applyBorder="1" applyAlignment="1" applyProtection="1">
      <alignment vertical="center" wrapText="1"/>
      <protection locked="0"/>
    </xf>
    <xf numFmtId="0" fontId="85" fillId="0" borderId="0" xfId="52" applyFont="1" applyFill="1" applyBorder="1" applyAlignment="1" applyProtection="1">
      <alignment horizontal="right" vertical="center"/>
      <protection locked="0"/>
    </xf>
    <xf numFmtId="1" fontId="52" fillId="0" borderId="0" xfId="12" applyNumberFormat="1" applyFont="1" applyBorder="1">
      <alignment vertical="center"/>
      <protection locked="0"/>
    </xf>
    <xf numFmtId="0" fontId="25" fillId="0" borderId="0" xfId="0" applyFont="1" applyAlignment="1">
      <alignment horizontal="left"/>
    </xf>
    <xf numFmtId="3" fontId="25" fillId="0" borderId="0" xfId="0" applyNumberFormat="1" applyFont="1" applyAlignment="1">
      <alignment horizontal="center"/>
    </xf>
    <xf numFmtId="0" fontId="81" fillId="0" borderId="0" xfId="0" applyFont="1" applyAlignment="1" applyProtection="1">
      <alignment vertical="top"/>
      <protection locked="0"/>
    </xf>
    <xf numFmtId="0" fontId="25" fillId="0" borderId="0" xfId="0" applyFont="1" applyAlignment="1">
      <alignment horizontal="center"/>
    </xf>
    <xf numFmtId="0" fontId="64" fillId="0" borderId="0" xfId="0" applyFont="1" applyAlignment="1" applyProtection="1">
      <alignment vertical="top"/>
      <protection locked="0"/>
    </xf>
    <xf numFmtId="0" fontId="85" fillId="0" borderId="0" xfId="0" applyFont="1" applyAlignment="1" applyProtection="1">
      <alignment horizontal="center" vertical="center"/>
      <protection locked="0"/>
    </xf>
    <xf numFmtId="0" fontId="52" fillId="0" borderId="0" xfId="0" applyFont="1" applyAlignment="1" applyProtection="1">
      <alignment horizontal="center" vertical="center"/>
      <protection locked="0"/>
    </xf>
    <xf numFmtId="0" fontId="22" fillId="0" borderId="0" xfId="2" applyFont="1" applyFill="1" applyBorder="1" applyAlignment="1" applyProtection="1">
      <alignment horizontal="left" vertical="top"/>
      <protection locked="0"/>
    </xf>
    <xf numFmtId="49" fontId="25" fillId="30" borderId="0" xfId="52" applyNumberFormat="1" applyFont="1" applyFill="1" applyBorder="1" applyAlignment="1" applyProtection="1">
      <alignment horizontal="left" vertical="center"/>
      <protection locked="0"/>
    </xf>
    <xf numFmtId="0" fontId="25" fillId="30" borderId="0" xfId="52" applyFont="1" applyFill="1" applyBorder="1" applyAlignment="1" applyProtection="1">
      <alignment horizontal="left" vertical="center"/>
      <protection locked="0"/>
    </xf>
    <xf numFmtId="49" fontId="25" fillId="12" borderId="0" xfId="52" applyNumberFormat="1" applyFont="1" applyFill="1" applyBorder="1" applyAlignment="1" applyProtection="1">
      <alignment horizontal="left" vertical="center"/>
      <protection locked="0"/>
    </xf>
    <xf numFmtId="49" fontId="25" fillId="13" borderId="0" xfId="52" applyNumberFormat="1" applyFont="1" applyFill="1" applyBorder="1" applyAlignment="1" applyProtection="1">
      <alignment horizontal="left" vertical="top"/>
      <protection locked="0"/>
    </xf>
    <xf numFmtId="0" fontId="82" fillId="8" borderId="0" xfId="3" applyFont="1" applyFill="1" applyBorder="1" applyAlignment="1" applyProtection="1">
      <alignment horizontal="left" vertical="top" wrapText="1"/>
    </xf>
    <xf numFmtId="0" fontId="79" fillId="0" borderId="0" xfId="42" applyFont="1" applyAlignment="1">
      <alignment vertical="top" wrapText="1"/>
    </xf>
    <xf numFmtId="0" fontId="9" fillId="0" borderId="0" xfId="44" applyFont="1" applyProtection="1">
      <alignment horizontal="left" vertical="top"/>
    </xf>
    <xf numFmtId="0" fontId="45" fillId="0" borderId="0" xfId="44" applyProtection="1">
      <alignment horizontal="left" vertical="top"/>
    </xf>
    <xf numFmtId="0" fontId="6" fillId="0" borderId="0" xfId="42">
      <alignment vertical="top"/>
    </xf>
    <xf numFmtId="0" fontId="1" fillId="0" borderId="0" xfId="19"/>
    <xf numFmtId="0" fontId="50" fillId="0" borderId="0" xfId="43" applyFont="1" applyAlignment="1" applyProtection="1">
      <alignment horizontal="left" vertical="center"/>
    </xf>
    <xf numFmtId="0" fontId="44" fillId="0" borderId="0" xfId="43" applyAlignment="1" applyProtection="1">
      <alignment horizontal="left" vertical="center"/>
    </xf>
    <xf numFmtId="0" fontId="24" fillId="21" borderId="0" xfId="42" applyFont="1" applyFill="1" applyAlignment="1">
      <alignment horizontal="left" vertical="center" wrapText="1"/>
    </xf>
    <xf numFmtId="0" fontId="6" fillId="0" borderId="27" xfId="42" applyBorder="1">
      <alignment vertical="top"/>
    </xf>
    <xf numFmtId="0" fontId="6" fillId="0" borderId="0" xfId="42" applyAlignment="1">
      <alignment vertical="center"/>
    </xf>
    <xf numFmtId="0" fontId="6" fillId="0" borderId="0" xfId="42" applyAlignment="1">
      <alignment horizontal="left" vertical="top"/>
    </xf>
    <xf numFmtId="49" fontId="23" fillId="16" borderId="13" xfId="6" applyFont="1" applyFill="1" applyBorder="1" applyProtection="1">
      <alignment horizontal="left" vertical="top" wrapText="1"/>
    </xf>
    <xf numFmtId="0" fontId="6" fillId="0" borderId="0" xfId="42" applyAlignment="1">
      <alignment horizontal="left" vertical="center"/>
    </xf>
    <xf numFmtId="49" fontId="18" fillId="0" borderId="12" xfId="6" applyFont="1" applyBorder="1" applyProtection="1">
      <alignment horizontal="left" vertical="top" wrapText="1"/>
    </xf>
    <xf numFmtId="0" fontId="51" fillId="0" borderId="31" xfId="42" applyFont="1" applyBorder="1" applyAlignment="1">
      <alignment vertical="top" wrapText="1"/>
    </xf>
    <xf numFmtId="49" fontId="96" fillId="0" borderId="0" xfId="45" applyNumberFormat="1" applyFont="1" applyBorder="1" applyAlignment="1" applyProtection="1">
      <alignment horizontal="left" vertical="top" wrapText="1"/>
    </xf>
    <xf numFmtId="49" fontId="27" fillId="0" borderId="0" xfId="6" applyFont="1" applyBorder="1" applyAlignment="1" applyProtection="1">
      <alignment horizontal="left" vertical="center" wrapText="1"/>
    </xf>
    <xf numFmtId="0" fontId="12" fillId="0" borderId="0" xfId="42" applyFont="1" applyAlignment="1">
      <alignment vertical="center" wrapText="1"/>
    </xf>
    <xf numFmtId="0" fontId="0" fillId="0" borderId="0" xfId="42" applyFont="1">
      <alignment vertical="top"/>
    </xf>
    <xf numFmtId="0" fontId="97" fillId="0" borderId="0" xfId="0" applyFont="1"/>
    <xf numFmtId="0" fontId="97" fillId="0" borderId="0" xfId="0" applyFont="1" applyAlignment="1" applyProtection="1">
      <alignment vertical="top"/>
      <protection locked="0"/>
    </xf>
    <xf numFmtId="0" fontId="97" fillId="0" borderId="0" xfId="19" applyFont="1" applyAlignment="1" applyProtection="1">
      <alignment vertical="top"/>
      <protection locked="0"/>
    </xf>
    <xf numFmtId="0" fontId="14" fillId="0" borderId="0" xfId="8" applyFont="1">
      <alignment vertical="center"/>
      <protection locked="0"/>
    </xf>
    <xf numFmtId="0" fontId="99" fillId="0" borderId="0" xfId="0" applyFont="1" applyAlignment="1" applyProtection="1">
      <alignment vertical="center"/>
      <protection locked="0"/>
    </xf>
    <xf numFmtId="0" fontId="91" fillId="0" borderId="0" xfId="15" applyNumberFormat="1" applyFont="1" applyBorder="1" applyAlignment="1">
      <alignment horizontal="left" vertical="center"/>
      <protection locked="0"/>
    </xf>
    <xf numFmtId="0" fontId="27" fillId="0" borderId="4" xfId="16" applyNumberFormat="1" applyFont="1" applyAlignment="1">
      <alignment horizontal="left" vertical="center"/>
      <protection locked="0"/>
    </xf>
    <xf numFmtId="0" fontId="27" fillId="0" borderId="13" xfId="16" applyNumberFormat="1" applyFont="1" applyBorder="1" applyAlignment="1">
      <alignment horizontal="left" vertical="center"/>
      <protection locked="0"/>
    </xf>
    <xf numFmtId="0" fontId="27" fillId="0" borderId="13" xfId="15" applyNumberFormat="1" applyFont="1" applyBorder="1" applyAlignment="1">
      <alignment horizontal="left" vertical="center"/>
      <protection locked="0"/>
    </xf>
    <xf numFmtId="0" fontId="51" fillId="23" borderId="0" xfId="61" applyFont="1" applyFill="1" applyBorder="1" applyAlignment="1" applyProtection="1">
      <alignment horizontal="left"/>
    </xf>
    <xf numFmtId="0" fontId="51" fillId="23" borderId="0" xfId="61" applyFont="1" applyFill="1" applyBorder="1" applyAlignment="1" applyProtection="1">
      <alignment horizontal="right"/>
    </xf>
    <xf numFmtId="0" fontId="34" fillId="5" borderId="0" xfId="16" applyNumberFormat="1" applyFont="1" applyFill="1" applyBorder="1" applyAlignment="1">
      <alignment horizontal="left" vertical="center"/>
      <protection locked="0"/>
    </xf>
    <xf numFmtId="49" fontId="101" fillId="43" borderId="0" xfId="64" applyNumberFormat="1" applyFont="1" applyFill="1" applyAlignment="1" applyProtection="1">
      <alignment horizontal="center" vertical="center" wrapText="1"/>
      <protection hidden="1"/>
    </xf>
    <xf numFmtId="0" fontId="64" fillId="0" borderId="0" xfId="1" applyFont="1" applyFill="1" applyBorder="1" applyAlignment="1" applyProtection="1">
      <alignment wrapText="1"/>
      <protection locked="0"/>
    </xf>
    <xf numFmtId="0" fontId="27" fillId="16" borderId="13" xfId="42" applyFont="1" applyFill="1" applyBorder="1" applyAlignment="1">
      <alignment horizontal="left" vertical="top" wrapText="1"/>
    </xf>
    <xf numFmtId="0" fontId="27" fillId="0" borderId="0" xfId="0" applyFont="1" applyAlignment="1">
      <alignment vertical="center" wrapText="1"/>
    </xf>
    <xf numFmtId="0" fontId="27" fillId="0" borderId="0" xfId="0" applyFont="1" applyAlignment="1">
      <alignment wrapText="1"/>
    </xf>
    <xf numFmtId="0" fontId="102" fillId="0" borderId="0" xfId="0" applyFont="1"/>
    <xf numFmtId="0" fontId="28" fillId="0" borderId="13" xfId="2" applyFont="1" applyFill="1" applyBorder="1" applyAlignment="1" applyProtection="1">
      <alignment horizontal="left" vertical="top" wrapText="1"/>
      <protection locked="0"/>
    </xf>
    <xf numFmtId="0" fontId="10" fillId="0" borderId="0" xfId="2" applyFont="1" applyFill="1" applyBorder="1" applyAlignment="1" applyProtection="1">
      <alignment horizontal="left" vertical="top"/>
      <protection locked="0"/>
    </xf>
    <xf numFmtId="49" fontId="27" fillId="0" borderId="5" xfId="6" applyFont="1" applyBorder="1" applyProtection="1">
      <alignment horizontal="left" vertical="top" wrapText="1"/>
    </xf>
    <xf numFmtId="49" fontId="27" fillId="0" borderId="13" xfId="51" applyNumberFormat="1" applyFont="1" applyFill="1" applyBorder="1" applyAlignment="1" applyProtection="1">
      <alignment vertical="top" wrapText="1"/>
      <protection locked="0"/>
    </xf>
    <xf numFmtId="49" fontId="27" fillId="0" borderId="13" xfId="6" applyFont="1" applyBorder="1" applyAlignment="1">
      <alignment vertical="top" wrapText="1"/>
      <protection locked="0"/>
    </xf>
    <xf numFmtId="49" fontId="27" fillId="0" borderId="12" xfId="51" applyNumberFormat="1" applyFont="1" applyFill="1" applyBorder="1" applyAlignment="1" applyProtection="1">
      <alignment vertical="top" wrapText="1"/>
      <protection locked="0"/>
    </xf>
    <xf numFmtId="49" fontId="27" fillId="0" borderId="12" xfId="6" applyFont="1" applyBorder="1">
      <alignment horizontal="left" vertical="top" wrapText="1"/>
      <protection locked="0"/>
    </xf>
    <xf numFmtId="49" fontId="18" fillId="0" borderId="4" xfId="51" applyNumberFormat="1" applyFont="1" applyFill="1" applyBorder="1" applyAlignment="1" applyProtection="1">
      <alignment vertical="top" wrapText="1"/>
      <protection locked="0"/>
    </xf>
    <xf numFmtId="49" fontId="23" fillId="0" borderId="4" xfId="51" applyNumberFormat="1" applyFont="1" applyFill="1" applyBorder="1" applyAlignment="1" applyProtection="1">
      <alignment vertical="top" wrapText="1"/>
      <protection locked="0"/>
    </xf>
    <xf numFmtId="49" fontId="23" fillId="0" borderId="13" xfId="51" applyNumberFormat="1" applyFont="1" applyFill="1" applyBorder="1" applyAlignment="1" applyProtection="1">
      <alignment vertical="top" wrapText="1"/>
      <protection locked="0"/>
    </xf>
    <xf numFmtId="49" fontId="18" fillId="0" borderId="13" xfId="51" applyNumberFormat="1" applyFont="1" applyFill="1" applyBorder="1" applyAlignment="1" applyProtection="1">
      <alignment vertical="top" wrapText="1"/>
      <protection locked="0"/>
    </xf>
    <xf numFmtId="49" fontId="18" fillId="0" borderId="13" xfId="6" applyFont="1" applyBorder="1">
      <alignment horizontal="left" vertical="top" wrapText="1"/>
      <protection locked="0"/>
    </xf>
    <xf numFmtId="0" fontId="28" fillId="0" borderId="0" xfId="0" applyFont="1" applyAlignment="1">
      <alignment vertical="center" wrapText="1"/>
    </xf>
    <xf numFmtId="0" fontId="104" fillId="0" borderId="0" xfId="0" applyFont="1" applyAlignment="1">
      <alignment horizontal="left" vertical="center" wrapText="1"/>
    </xf>
    <xf numFmtId="49" fontId="27" fillId="16" borderId="4" xfId="45" applyNumberFormat="1" applyFont="1" applyFill="1" applyAlignment="1" applyProtection="1">
      <alignment horizontal="left" vertical="top" wrapText="1"/>
    </xf>
    <xf numFmtId="49" fontId="27" fillId="16" borderId="13" xfId="45" applyNumberFormat="1" applyFont="1" applyFill="1" applyBorder="1" applyAlignment="1" applyProtection="1">
      <alignment horizontal="left" vertical="top" wrapText="1"/>
    </xf>
    <xf numFmtId="49" fontId="27" fillId="0" borderId="12" xfId="6" applyFont="1" applyBorder="1" applyProtection="1">
      <alignment horizontal="left" vertical="top" wrapText="1"/>
    </xf>
    <xf numFmtId="49" fontId="51" fillId="30" borderId="0" xfId="52" applyNumberFormat="1" applyFont="1" applyFill="1" applyBorder="1" applyAlignment="1" applyProtection="1">
      <alignment horizontal="left" vertical="center"/>
      <protection locked="0"/>
    </xf>
    <xf numFmtId="0" fontId="94" fillId="21" borderId="0" xfId="24" applyFont="1" applyFill="1" applyAlignment="1">
      <alignment horizontal="left" vertical="center" wrapText="1"/>
    </xf>
    <xf numFmtId="0" fontId="105" fillId="0" borderId="0" xfId="0" applyFont="1"/>
    <xf numFmtId="0" fontId="107" fillId="30" borderId="0" xfId="52" applyFont="1" applyFill="1" applyBorder="1" applyAlignment="1" applyProtection="1">
      <alignment horizontal="left" vertical="center"/>
      <protection locked="0"/>
    </xf>
    <xf numFmtId="49" fontId="51" fillId="12" borderId="0" xfId="52" applyNumberFormat="1" applyFont="1" applyFill="1" applyBorder="1" applyAlignment="1" applyProtection="1">
      <alignment horizontal="left" vertical="center"/>
      <protection locked="0"/>
    </xf>
    <xf numFmtId="0" fontId="51" fillId="24" borderId="0" xfId="3" applyFont="1" applyFill="1" applyBorder="1" applyAlignment="1" applyProtection="1">
      <alignment horizontal="left" vertical="center" wrapText="1"/>
    </xf>
    <xf numFmtId="0" fontId="51" fillId="24" borderId="0" xfId="3" applyFont="1" applyFill="1" applyBorder="1" applyAlignment="1" applyProtection="1">
      <alignment horizontal="left" vertical="center"/>
    </xf>
    <xf numFmtId="49" fontId="51" fillId="13" borderId="0" xfId="52" applyNumberFormat="1" applyFont="1" applyFill="1" applyBorder="1" applyAlignment="1" applyProtection="1">
      <alignment horizontal="left" vertical="top"/>
      <protection locked="0"/>
    </xf>
    <xf numFmtId="49" fontId="51" fillId="11" borderId="0" xfId="52" applyNumberFormat="1" applyFont="1" applyFill="1" applyBorder="1" applyAlignment="1" applyProtection="1">
      <alignment horizontal="left" vertical="center"/>
      <protection locked="0"/>
    </xf>
    <xf numFmtId="16" fontId="27" fillId="0" borderId="13" xfId="0" applyNumberFormat="1" applyFont="1" applyBorder="1" applyAlignment="1">
      <alignment vertical="top" wrapText="1"/>
    </xf>
    <xf numFmtId="0" fontId="27" fillId="0" borderId="13" xfId="0" applyFont="1" applyBorder="1" applyAlignment="1">
      <alignment horizontal="left" vertical="top" wrapText="1"/>
    </xf>
    <xf numFmtId="0" fontId="27" fillId="0" borderId="12" xfId="0" applyFont="1" applyBorder="1" applyAlignment="1">
      <alignment vertical="top"/>
    </xf>
    <xf numFmtId="0" fontId="27" fillId="0" borderId="12" xfId="0" applyFont="1" applyBorder="1" applyAlignment="1">
      <alignment vertical="top" wrapText="1"/>
    </xf>
    <xf numFmtId="0" fontId="27" fillId="0" borderId="36" xfId="0" applyFont="1" applyBorder="1" applyAlignment="1">
      <alignment vertical="center" wrapText="1"/>
    </xf>
    <xf numFmtId="0" fontId="21" fillId="0" borderId="13" xfId="0" applyFont="1" applyBorder="1" applyAlignment="1">
      <alignment vertical="top"/>
    </xf>
    <xf numFmtId="49" fontId="21" fillId="16" borderId="13" xfId="45" applyNumberFormat="1" applyFont="1" applyFill="1" applyBorder="1" applyAlignment="1" applyProtection="1">
      <alignment horizontal="left" vertical="top" wrapText="1"/>
    </xf>
    <xf numFmtId="49" fontId="21" fillId="16" borderId="13" xfId="6" applyFont="1" applyFill="1" applyBorder="1" applyProtection="1">
      <alignment horizontal="left" vertical="top" wrapText="1"/>
    </xf>
    <xf numFmtId="49" fontId="27" fillId="16" borderId="4" xfId="6" applyFont="1" applyFill="1" applyProtection="1">
      <alignment horizontal="left" vertical="top" wrapText="1"/>
    </xf>
    <xf numFmtId="0" fontId="27" fillId="0" borderId="4" xfId="0" applyFont="1" applyBorder="1" applyAlignment="1">
      <alignment vertical="top" wrapText="1"/>
    </xf>
    <xf numFmtId="49" fontId="18" fillId="16" borderId="13" xfId="45" applyNumberFormat="1" applyFont="1" applyFill="1" applyBorder="1" applyAlignment="1" applyProtection="1">
      <alignment horizontal="left" vertical="top" wrapText="1"/>
    </xf>
    <xf numFmtId="0" fontId="18" fillId="0" borderId="12" xfId="0" applyFont="1" applyBorder="1" applyAlignment="1">
      <alignment vertical="top" wrapText="1"/>
    </xf>
    <xf numFmtId="0" fontId="21" fillId="0" borderId="12" xfId="0" applyFont="1" applyBorder="1" applyAlignment="1">
      <alignment vertical="top"/>
    </xf>
    <xf numFmtId="49" fontId="23" fillId="0" borderId="4" xfId="39" applyNumberFormat="1" applyFont="1" applyProtection="1">
      <alignment vertical="top" wrapText="1"/>
    </xf>
    <xf numFmtId="49" fontId="18" fillId="0" borderId="4" xfId="39" applyNumberFormat="1" applyFont="1" applyProtection="1">
      <alignment vertical="top" wrapText="1"/>
    </xf>
    <xf numFmtId="49" fontId="18" fillId="0" borderId="4" xfId="6" applyFont="1" applyProtection="1">
      <alignment horizontal="left" vertical="top" wrapText="1"/>
    </xf>
    <xf numFmtId="49" fontId="23" fillId="0" borderId="13" xfId="39" applyNumberFormat="1" applyFont="1" applyBorder="1" applyProtection="1">
      <alignment vertical="top" wrapText="1"/>
    </xf>
    <xf numFmtId="49" fontId="18" fillId="0" borderId="13" xfId="39" applyNumberFormat="1" applyFont="1" applyBorder="1" applyProtection="1">
      <alignment vertical="top" wrapText="1"/>
    </xf>
    <xf numFmtId="49" fontId="18" fillId="0" borderId="13" xfId="6" applyFont="1" applyBorder="1" applyProtection="1">
      <alignment horizontal="left" vertical="top" wrapText="1"/>
    </xf>
    <xf numFmtId="49" fontId="23" fillId="0" borderId="12" xfId="39" applyNumberFormat="1" applyFont="1" applyBorder="1" applyProtection="1">
      <alignment vertical="top" wrapText="1"/>
    </xf>
    <xf numFmtId="49" fontId="18" fillId="0" borderId="12" xfId="39" applyNumberFormat="1" applyFont="1" applyBorder="1" applyProtection="1">
      <alignment vertical="top" wrapText="1"/>
    </xf>
    <xf numFmtId="0" fontId="18" fillId="0" borderId="4" xfId="0" applyFont="1" applyBorder="1" applyAlignment="1">
      <alignment horizontal="left" vertical="top" wrapText="1"/>
    </xf>
    <xf numFmtId="0" fontId="0" fillId="0" borderId="13" xfId="0" applyBorder="1"/>
    <xf numFmtId="0" fontId="0" fillId="0" borderId="13" xfId="0" applyBorder="1" applyAlignment="1">
      <alignment wrapText="1"/>
    </xf>
    <xf numFmtId="0" fontId="27" fillId="0" borderId="13" xfId="0" applyFont="1" applyBorder="1" applyAlignment="1">
      <alignment vertical="top"/>
    </xf>
    <xf numFmtId="49" fontId="27" fillId="16" borderId="13" xfId="6" applyFont="1" applyFill="1" applyBorder="1" applyAlignment="1" applyProtection="1">
      <alignment horizontal="left" vertical="center" wrapText="1"/>
    </xf>
    <xf numFmtId="0" fontId="21" fillId="16" borderId="13" xfId="42" applyFont="1" applyFill="1" applyBorder="1" applyAlignment="1">
      <alignment horizontal="left" vertical="top" wrapText="1"/>
    </xf>
    <xf numFmtId="49" fontId="21" fillId="16" borderId="4" xfId="45" applyNumberFormat="1" applyFont="1" applyFill="1" applyAlignment="1" applyProtection="1">
      <alignment horizontal="left" vertical="top" wrapText="1"/>
    </xf>
    <xf numFmtId="0" fontId="111" fillId="0" borderId="0" xfId="3" applyFont="1" applyAlignment="1">
      <alignment vertical="center" wrapText="1"/>
    </xf>
    <xf numFmtId="49" fontId="34" fillId="0" borderId="13" xfId="51" applyNumberFormat="1" applyFont="1" applyFill="1" applyBorder="1" applyAlignment="1" applyProtection="1">
      <alignment vertical="top" wrapText="1"/>
      <protection locked="0"/>
    </xf>
    <xf numFmtId="49" fontId="34" fillId="0" borderId="12" xfId="51" applyNumberFormat="1" applyFont="1" applyFill="1" applyBorder="1" applyAlignment="1" applyProtection="1">
      <alignment vertical="top" wrapText="1"/>
      <protection locked="0"/>
    </xf>
    <xf numFmtId="0" fontId="18" fillId="15" borderId="144" xfId="0" applyFont="1" applyFill="1" applyBorder="1" applyAlignment="1">
      <alignment vertical="top" wrapText="1"/>
    </xf>
    <xf numFmtId="49" fontId="18" fillId="16" borderId="4" xfId="45" applyNumberFormat="1" applyFont="1" applyFill="1" applyAlignment="1" applyProtection="1">
      <alignment horizontal="left" vertical="top" wrapText="1"/>
    </xf>
    <xf numFmtId="49" fontId="28" fillId="0" borderId="0" xfId="51" applyNumberFormat="1" applyFont="1" applyFill="1" applyBorder="1" applyAlignment="1" applyProtection="1">
      <alignment vertical="top" wrapText="1"/>
      <protection locked="0"/>
    </xf>
    <xf numFmtId="0" fontId="27" fillId="0" borderId="26" xfId="0" applyFont="1" applyBorder="1" applyAlignment="1">
      <alignment vertical="center" wrapText="1"/>
    </xf>
    <xf numFmtId="0" fontId="27" fillId="0" borderId="16" xfId="0" applyFont="1" applyBorder="1" applyAlignment="1">
      <alignment vertical="center" wrapText="1"/>
    </xf>
    <xf numFmtId="49" fontId="21" fillId="16" borderId="4" xfId="6" applyFont="1" applyFill="1" applyProtection="1">
      <alignment horizontal="left" vertical="top" wrapText="1"/>
    </xf>
    <xf numFmtId="0" fontId="27" fillId="0" borderId="0" xfId="0" applyFont="1" applyAlignment="1">
      <alignment horizontal="left" vertical="center"/>
    </xf>
    <xf numFmtId="0" fontId="91" fillId="0" borderId="0" xfId="2" applyFont="1" applyFill="1" applyBorder="1" applyAlignment="1" applyProtection="1">
      <alignment horizontal="left" vertical="top"/>
    </xf>
    <xf numFmtId="0" fontId="58" fillId="5" borderId="0" xfId="54" applyFont="1" applyFill="1" applyBorder="1" applyAlignment="1" applyProtection="1">
      <alignment horizontal="left" wrapText="1"/>
    </xf>
    <xf numFmtId="0" fontId="58" fillId="5" borderId="0" xfId="54" applyFont="1" applyFill="1" applyBorder="1" applyAlignment="1" applyProtection="1">
      <alignment horizontal="centerContinuous" wrapText="1"/>
    </xf>
    <xf numFmtId="0" fontId="27" fillId="0" borderId="13" xfId="37" applyFont="1" applyFill="1" applyBorder="1" applyAlignment="1">
      <alignment horizontal="left" wrapText="1"/>
    </xf>
    <xf numFmtId="0" fontId="27" fillId="0" borderId="13" xfId="0" applyFont="1" applyBorder="1"/>
    <xf numFmtId="0" fontId="27" fillId="0" borderId="0" xfId="37" applyFont="1" applyFill="1" applyAlignment="1">
      <alignment horizontal="left" vertical="center" wrapText="1"/>
    </xf>
    <xf numFmtId="164" fontId="27" fillId="0" borderId="4" xfId="38" applyFont="1" applyAlignment="1">
      <alignment wrapText="1"/>
    </xf>
    <xf numFmtId="0" fontId="27" fillId="0" borderId="4" xfId="0" applyFont="1" applyBorder="1"/>
    <xf numFmtId="0" fontId="27" fillId="0" borderId="13" xfId="25" applyFont="1" applyBorder="1" applyAlignment="1">
      <alignment horizontal="left" wrapText="1"/>
    </xf>
    <xf numFmtId="164" fontId="27" fillId="0" borderId="13" xfId="38" applyFont="1" applyBorder="1" applyAlignment="1">
      <alignment wrapText="1"/>
    </xf>
    <xf numFmtId="0" fontId="27" fillId="0" borderId="0" xfId="0" applyFont="1" applyAlignment="1">
      <alignment vertical="center"/>
    </xf>
    <xf numFmtId="0" fontId="27" fillId="0" borderId="4" xfId="37" applyFont="1" applyFill="1" applyBorder="1" applyAlignment="1">
      <alignment horizontal="left" vertical="center" wrapText="1"/>
    </xf>
    <xf numFmtId="0" fontId="27" fillId="0" borderId="4" xfId="0" applyFont="1" applyBorder="1" applyAlignment="1">
      <alignment vertical="center"/>
    </xf>
    <xf numFmtId="0" fontId="27" fillId="0" borderId="12" xfId="37" applyFont="1" applyFill="1" applyBorder="1" applyAlignment="1">
      <alignment horizontal="left" vertical="center" wrapText="1"/>
    </xf>
    <xf numFmtId="0" fontId="27" fillId="0" borderId="4" xfId="0" applyFont="1" applyBorder="1" applyAlignment="1">
      <alignment horizontal="left" vertical="center"/>
    </xf>
    <xf numFmtId="0" fontId="0" fillId="0" borderId="0" xfId="0" applyAlignment="1">
      <alignment wrapText="1"/>
    </xf>
    <xf numFmtId="0" fontId="34" fillId="0" borderId="0" xfId="1" applyFont="1" applyFill="1" applyBorder="1" applyAlignment="1" applyProtection="1">
      <alignment horizontal="left" wrapText="1"/>
    </xf>
    <xf numFmtId="0" fontId="24" fillId="3" borderId="0" xfId="0" applyFont="1" applyFill="1" applyAlignment="1">
      <alignment wrapText="1"/>
    </xf>
    <xf numFmtId="0" fontId="113" fillId="15" borderId="17" xfId="0" applyFont="1" applyFill="1" applyBorder="1" applyAlignment="1">
      <alignment horizontal="left" vertical="top" wrapText="1"/>
    </xf>
    <xf numFmtId="49" fontId="21" fillId="0" borderId="145" xfId="6" applyFont="1" applyBorder="1" applyProtection="1">
      <alignment horizontal="left" vertical="top" wrapText="1"/>
    </xf>
    <xf numFmtId="0" fontId="27" fillId="0" borderId="29" xfId="0" applyFont="1" applyBorder="1" applyAlignment="1">
      <alignment vertical="top" wrapText="1"/>
    </xf>
    <xf numFmtId="49" fontId="23" fillId="0" borderId="12" xfId="51" applyNumberFormat="1" applyFont="1" applyFill="1" applyBorder="1" applyAlignment="1" applyProtection="1">
      <alignment vertical="top" wrapText="1"/>
      <protection locked="0"/>
    </xf>
    <xf numFmtId="49" fontId="18" fillId="0" borderId="12" xfId="6" applyFont="1" applyBorder="1">
      <alignment horizontal="left" vertical="top" wrapText="1"/>
      <protection locked="0"/>
    </xf>
    <xf numFmtId="49" fontId="18" fillId="0" borderId="12" xfId="51" applyNumberFormat="1" applyFont="1" applyFill="1" applyBorder="1" applyAlignment="1" applyProtection="1">
      <alignment vertical="top" wrapText="1"/>
      <protection locked="0"/>
    </xf>
    <xf numFmtId="49" fontId="23" fillId="0" borderId="4" xfId="11" applyFont="1">
      <alignment horizontal="left" vertical="center"/>
      <protection locked="0"/>
    </xf>
    <xf numFmtId="49" fontId="18" fillId="0" borderId="4" xfId="60" applyNumberFormat="1" applyFont="1" applyFill="1" applyBorder="1" applyAlignment="1" applyProtection="1">
      <alignment horizontal="right" vertical="center"/>
      <protection locked="0"/>
    </xf>
    <xf numFmtId="49" fontId="23" fillId="0" borderId="13" xfId="11" applyFont="1" applyBorder="1">
      <alignment horizontal="left" vertical="center"/>
      <protection locked="0"/>
    </xf>
    <xf numFmtId="49" fontId="18" fillId="0" borderId="13" xfId="60" applyNumberFormat="1" applyFont="1" applyFill="1" applyBorder="1" applyAlignment="1" applyProtection="1">
      <alignment horizontal="right" vertical="center"/>
      <protection locked="0"/>
    </xf>
    <xf numFmtId="49" fontId="23" fillId="0" borderId="46" xfId="11" applyFont="1" applyBorder="1">
      <alignment horizontal="left" vertical="center"/>
      <protection locked="0"/>
    </xf>
    <xf numFmtId="49" fontId="23" fillId="0" borderId="39" xfId="60" applyNumberFormat="1" applyFont="1" applyFill="1" applyBorder="1" applyAlignment="1" applyProtection="1">
      <alignment horizontal="left" vertical="center"/>
      <protection locked="0"/>
    </xf>
    <xf numFmtId="49" fontId="23" fillId="0" borderId="39" xfId="60" applyNumberFormat="1" applyFont="1" applyFill="1" applyBorder="1" applyAlignment="1" applyProtection="1">
      <alignment horizontal="right" vertical="center"/>
      <protection locked="0"/>
    </xf>
    <xf numFmtId="49" fontId="22" fillId="0" borderId="0" xfId="0" applyNumberFormat="1" applyFont="1" applyAlignment="1" applyProtection="1">
      <alignment vertical="top"/>
      <protection locked="0"/>
    </xf>
    <xf numFmtId="0" fontId="55" fillId="0" borderId="0" xfId="8" applyFont="1" applyAlignment="1">
      <alignment vertical="top"/>
      <protection locked="0"/>
    </xf>
    <xf numFmtId="0" fontId="9" fillId="0" borderId="0" xfId="2" applyFont="1" applyFill="1" applyBorder="1" applyAlignment="1" applyProtection="1">
      <alignment horizontal="left" vertical="top"/>
      <protection locked="0"/>
    </xf>
    <xf numFmtId="0" fontId="115" fillId="0" borderId="0" xfId="1" applyFont="1" applyFill="1" applyBorder="1" applyAlignment="1" applyProtection="1">
      <alignment horizontal="left" vertical="center"/>
      <protection locked="0"/>
    </xf>
    <xf numFmtId="0" fontId="55" fillId="0" borderId="0" xfId="8" applyFont="1" applyAlignment="1">
      <protection locked="0"/>
    </xf>
    <xf numFmtId="0" fontId="18" fillId="0" borderId="0" xfId="0" applyFont="1" applyAlignment="1" applyProtection="1">
      <alignment vertical="top"/>
      <protection locked="0"/>
    </xf>
    <xf numFmtId="0" fontId="23" fillId="0" borderId="4" xfId="0" applyFont="1" applyBorder="1" applyAlignment="1" applyProtection="1">
      <alignment vertical="top"/>
      <protection locked="0"/>
    </xf>
    <xf numFmtId="0" fontId="18" fillId="0" borderId="4" xfId="0" applyFont="1" applyBorder="1" applyAlignment="1" applyProtection="1">
      <alignment horizontal="right" vertical="top"/>
      <protection locked="0"/>
    </xf>
    <xf numFmtId="0" fontId="51" fillId="25" borderId="0" xfId="61" applyFont="1" applyFill="1" applyBorder="1" applyAlignment="1" applyProtection="1">
      <alignment horizontal="center"/>
    </xf>
    <xf numFmtId="0" fontId="51" fillId="25" borderId="0" xfId="61" applyFont="1" applyFill="1" applyBorder="1" applyAlignment="1" applyProtection="1">
      <alignment horizontal="right"/>
    </xf>
    <xf numFmtId="0" fontId="51" fillId="25" borderId="0" xfId="61" applyFont="1" applyFill="1" applyBorder="1" applyAlignment="1" applyProtection="1">
      <alignment horizontal="left"/>
    </xf>
    <xf numFmtId="0" fontId="51" fillId="25" borderId="0" xfId="61" applyFont="1" applyFill="1" applyBorder="1" applyAlignment="1" applyProtection="1">
      <alignment horizontal="right" vertical="center"/>
    </xf>
    <xf numFmtId="49" fontId="28" fillId="16" borderId="13" xfId="6" applyFont="1" applyFill="1" applyBorder="1" applyAlignment="1" applyProtection="1">
      <alignment horizontal="left" vertical="center" wrapText="1"/>
    </xf>
    <xf numFmtId="49" fontId="23" fillId="16" borderId="13" xfId="6" applyFont="1" applyFill="1" applyBorder="1" applyAlignment="1" applyProtection="1">
      <alignment horizontal="left" vertical="center" wrapText="1"/>
    </xf>
    <xf numFmtId="0" fontId="23" fillId="0" borderId="4" xfId="2" applyFont="1" applyFill="1" applyBorder="1" applyAlignment="1" applyProtection="1">
      <alignment horizontal="left" vertical="top" wrapText="1"/>
      <protection locked="0"/>
    </xf>
    <xf numFmtId="0" fontId="23" fillId="0" borderId="13" xfId="2" applyFont="1" applyFill="1" applyBorder="1" applyAlignment="1" applyProtection="1">
      <alignment horizontal="left" vertical="top" wrapText="1"/>
      <protection locked="0"/>
    </xf>
    <xf numFmtId="0" fontId="46" fillId="0" borderId="0" xfId="3" applyAlignment="1">
      <alignment vertical="center" wrapText="1"/>
    </xf>
    <xf numFmtId="0" fontId="21" fillId="0" borderId="13" xfId="0" applyFont="1" applyBorder="1" applyAlignment="1" applyProtection="1">
      <alignment vertical="top" wrapText="1"/>
      <protection locked="0"/>
    </xf>
    <xf numFmtId="49" fontId="21" fillId="0" borderId="4" xfId="53" applyNumberFormat="1" applyFont="1" applyFill="1" applyBorder="1" applyAlignment="1" applyProtection="1">
      <alignment vertical="top" wrapText="1"/>
      <protection locked="0"/>
    </xf>
    <xf numFmtId="49" fontId="21" fillId="0" borderId="13" xfId="6" applyFont="1" applyBorder="1">
      <alignment horizontal="left" vertical="top" wrapText="1"/>
      <protection locked="0"/>
    </xf>
    <xf numFmtId="49" fontId="21" fillId="0" borderId="13" xfId="53" applyNumberFormat="1" applyFont="1" applyFill="1" applyBorder="1" applyAlignment="1" applyProtection="1">
      <alignment vertical="top" wrapText="1"/>
      <protection locked="0"/>
    </xf>
    <xf numFmtId="49" fontId="27" fillId="16" borderId="12" xfId="6" applyFont="1" applyFill="1" applyBorder="1" applyAlignment="1" applyProtection="1">
      <alignment horizontal="left" vertical="center" wrapText="1"/>
    </xf>
    <xf numFmtId="49" fontId="21" fillId="16" borderId="12" xfId="6" applyFont="1" applyFill="1" applyBorder="1" applyProtection="1">
      <alignment horizontal="left" vertical="top" wrapText="1"/>
    </xf>
    <xf numFmtId="0" fontId="109" fillId="16" borderId="0" xfId="0" applyFont="1" applyFill="1" applyAlignment="1">
      <alignment horizontal="left" vertical="top" wrapText="1"/>
    </xf>
    <xf numFmtId="0" fontId="21" fillId="2" borderId="13" xfId="0" applyFont="1" applyFill="1" applyBorder="1" applyAlignment="1">
      <alignment horizontal="left" vertical="top" wrapText="1"/>
    </xf>
    <xf numFmtId="0" fontId="21" fillId="16" borderId="0" xfId="0" applyFont="1" applyFill="1" applyAlignment="1">
      <alignment vertical="top" wrapText="1"/>
    </xf>
    <xf numFmtId="3" fontId="27" fillId="0" borderId="13" xfId="16" applyNumberFormat="1" applyFont="1" applyBorder="1" applyAlignment="1">
      <alignment horizontal="right" vertical="center"/>
      <protection locked="0"/>
    </xf>
    <xf numFmtId="0" fontId="21" fillId="6" borderId="13" xfId="42" applyFont="1" applyFill="1" applyBorder="1" applyAlignment="1">
      <alignment vertical="center" wrapText="1"/>
    </xf>
    <xf numFmtId="49" fontId="27" fillId="16" borderId="143" xfId="6" applyFont="1" applyFill="1" applyBorder="1" applyAlignment="1" applyProtection="1">
      <alignment vertical="center" wrapText="1"/>
    </xf>
    <xf numFmtId="0" fontId="119" fillId="23" borderId="139" xfId="3" applyFont="1" applyFill="1" applyBorder="1" applyAlignment="1">
      <alignment vertical="center"/>
    </xf>
    <xf numFmtId="49" fontId="28" fillId="0" borderId="4" xfId="51" applyNumberFormat="1" applyFont="1" applyFill="1" applyBorder="1" applyAlignment="1" applyProtection="1">
      <alignment vertical="top" wrapText="1"/>
      <protection locked="0"/>
    </xf>
    <xf numFmtId="49" fontId="21" fillId="0" borderId="4" xfId="51" applyNumberFormat="1" applyFont="1" applyFill="1" applyBorder="1" applyAlignment="1" applyProtection="1">
      <alignment vertical="top" wrapText="1"/>
      <protection locked="0"/>
    </xf>
    <xf numFmtId="49" fontId="21" fillId="0" borderId="4" xfId="6" applyFont="1">
      <alignment horizontal="left" vertical="top" wrapText="1"/>
      <protection locked="0"/>
    </xf>
    <xf numFmtId="0" fontId="31" fillId="44" borderId="0" xfId="7" applyFont="1" applyFill="1" applyBorder="1" applyAlignment="1">
      <alignment horizontal="left" vertical="center"/>
    </xf>
    <xf numFmtId="0" fontId="21" fillId="44" borderId="0" xfId="7" applyFont="1" applyFill="1" applyBorder="1" applyAlignment="1">
      <alignment horizontal="left" vertical="center" wrapText="1"/>
    </xf>
    <xf numFmtId="0" fontId="9" fillId="44" borderId="0" xfId="2" applyFont="1" applyFill="1" applyBorder="1" applyAlignment="1">
      <alignment horizontal="left" vertical="top"/>
    </xf>
    <xf numFmtId="0" fontId="120" fillId="44" borderId="0" xfId="7" applyFont="1" applyFill="1" applyBorder="1" applyAlignment="1">
      <alignment horizontal="left" vertical="center"/>
    </xf>
    <xf numFmtId="0" fontId="18" fillId="44" borderId="0" xfId="2" applyFont="1" applyFill="1" applyBorder="1" applyAlignment="1">
      <alignment horizontal="left" vertical="top" wrapText="1"/>
    </xf>
    <xf numFmtId="0" fontId="24" fillId="3" borderId="22" xfId="0" applyFont="1" applyFill="1" applyBorder="1" applyAlignment="1">
      <alignment vertical="center" wrapText="1"/>
    </xf>
    <xf numFmtId="0" fontId="8" fillId="44" borderId="0" xfId="1" applyFont="1" applyFill="1" applyBorder="1" applyAlignment="1">
      <alignment horizontal="left"/>
    </xf>
    <xf numFmtId="0" fontId="28" fillId="44" borderId="0" xfId="1" applyFont="1" applyFill="1" applyBorder="1" applyAlignment="1">
      <alignment horizontal="left" wrapText="1"/>
    </xf>
    <xf numFmtId="0" fontId="50" fillId="0" borderId="0" xfId="1" applyFont="1" applyBorder="1" applyAlignment="1">
      <alignment horizontal="left" vertical="center"/>
    </xf>
    <xf numFmtId="0" fontId="14" fillId="0" borderId="0" xfId="7" applyFont="1" applyBorder="1" applyAlignment="1">
      <alignment horizontal="left" vertical="center"/>
    </xf>
    <xf numFmtId="0" fontId="91" fillId="0" borderId="0" xfId="2" applyFont="1" applyBorder="1" applyAlignment="1">
      <alignment horizontal="left" vertical="top"/>
    </xf>
    <xf numFmtId="0" fontId="34" fillId="0" borderId="0" xfId="1" applyFont="1" applyBorder="1" applyAlignment="1">
      <alignment horizontal="left" wrapText="1"/>
    </xf>
    <xf numFmtId="49" fontId="28" fillId="0" borderId="4" xfId="53" applyNumberFormat="1" applyFont="1" applyFill="1" applyBorder="1" applyAlignment="1" applyProtection="1">
      <alignment vertical="top" wrapText="1"/>
      <protection locked="0"/>
    </xf>
    <xf numFmtId="49" fontId="28" fillId="0" borderId="13" xfId="53" applyNumberFormat="1" applyFont="1" applyFill="1" applyBorder="1" applyAlignment="1" applyProtection="1">
      <alignment vertical="top" wrapText="1"/>
      <protection locked="0"/>
    </xf>
    <xf numFmtId="0" fontId="0" fillId="0" borderId="0" xfId="0" applyAlignment="1">
      <alignment vertical="top" wrapText="1"/>
    </xf>
    <xf numFmtId="0" fontId="21" fillId="0" borderId="0" xfId="0" applyFont="1"/>
    <xf numFmtId="49" fontId="21" fillId="0" borderId="4" xfId="6" applyFont="1" applyProtection="1">
      <alignment horizontal="left" vertical="top" wrapText="1"/>
    </xf>
    <xf numFmtId="49" fontId="21" fillId="2" borderId="29" xfId="6" applyFont="1" applyFill="1" applyBorder="1" applyProtection="1">
      <alignment horizontal="left" vertical="top" wrapText="1"/>
    </xf>
    <xf numFmtId="49" fontId="27" fillId="0" borderId="29" xfId="6" applyFont="1" applyBorder="1" applyProtection="1">
      <alignment horizontal="left" vertical="top" wrapText="1"/>
    </xf>
    <xf numFmtId="0" fontId="10" fillId="0" borderId="0" xfId="0" applyFont="1" applyAlignment="1">
      <alignment horizontal="left" vertical="top" indent="2"/>
    </xf>
    <xf numFmtId="0" fontId="56" fillId="0" borderId="0" xfId="0" applyFont="1" applyAlignment="1">
      <alignment vertical="top"/>
    </xf>
    <xf numFmtId="0" fontId="123" fillId="0" borderId="0" xfId="42" applyFont="1" applyAlignment="1">
      <alignment vertical="center" wrapText="1"/>
    </xf>
    <xf numFmtId="49" fontId="21" fillId="0" borderId="13" xfId="51" applyNumberFormat="1" applyFont="1" applyFill="1" applyBorder="1" applyAlignment="1" applyProtection="1">
      <alignment vertical="top" wrapText="1"/>
    </xf>
    <xf numFmtId="49" fontId="21" fillId="0" borderId="12" xfId="51" applyNumberFormat="1" applyFont="1" applyFill="1" applyBorder="1" applyAlignment="1" applyProtection="1">
      <alignment vertical="top" wrapText="1"/>
    </xf>
    <xf numFmtId="49" fontId="27" fillId="0" borderId="12" xfId="51" applyNumberFormat="1" applyFont="1" applyFill="1" applyBorder="1" applyAlignment="1" applyProtection="1">
      <alignment horizontal="left" vertical="top" wrapText="1"/>
    </xf>
    <xf numFmtId="49" fontId="21" fillId="0" borderId="13" xfId="53" applyNumberFormat="1" applyFont="1" applyFill="1" applyBorder="1" applyAlignment="1" applyProtection="1">
      <alignment horizontal="left" vertical="top" wrapText="1"/>
      <protection locked="0"/>
    </xf>
    <xf numFmtId="49" fontId="28" fillId="0" borderId="4" xfId="6" applyFont="1" applyProtection="1">
      <alignment horizontal="left" vertical="top" wrapText="1"/>
    </xf>
    <xf numFmtId="49" fontId="28" fillId="0" borderId="13" xfId="6" applyFont="1" applyBorder="1" applyProtection="1">
      <alignment horizontal="left" vertical="top" wrapText="1"/>
    </xf>
    <xf numFmtId="49" fontId="21" fillId="0" borderId="13" xfId="39" applyNumberFormat="1" applyFont="1" applyBorder="1" applyAlignment="1" applyProtection="1">
      <alignment horizontal="left" vertical="top" wrapText="1"/>
    </xf>
    <xf numFmtId="49" fontId="28" fillId="0" borderId="12" xfId="39" applyNumberFormat="1" applyFont="1" applyBorder="1" applyAlignment="1" applyProtection="1">
      <alignment horizontal="left" vertical="top" wrapText="1"/>
    </xf>
    <xf numFmtId="49" fontId="21" fillId="0" borderId="12" xfId="51" applyNumberFormat="1" applyFont="1" applyFill="1" applyBorder="1" applyAlignment="1" applyProtection="1">
      <alignment horizontal="left" vertical="top" wrapText="1"/>
      <protection locked="0"/>
    </xf>
    <xf numFmtId="49" fontId="21" fillId="0" borderId="12" xfId="6" applyFont="1" applyBorder="1">
      <alignment horizontal="left" vertical="top" wrapText="1"/>
      <protection locked="0"/>
    </xf>
    <xf numFmtId="0" fontId="28" fillId="0" borderId="4" xfId="3" applyFont="1" applyFill="1" applyBorder="1" applyAlignment="1" applyProtection="1">
      <alignment horizontal="left" vertical="top" wrapText="1"/>
    </xf>
    <xf numFmtId="0" fontId="28" fillId="0" borderId="13" xfId="3" applyFont="1" applyFill="1" applyBorder="1" applyAlignment="1" applyProtection="1">
      <alignment horizontal="left" vertical="top" wrapText="1"/>
    </xf>
    <xf numFmtId="0" fontId="28" fillId="0" borderId="12" xfId="3" applyFont="1" applyFill="1" applyBorder="1" applyAlignment="1" applyProtection="1">
      <alignment horizontal="left" vertical="top" wrapText="1"/>
    </xf>
    <xf numFmtId="49" fontId="27" fillId="0" borderId="4" xfId="51" applyNumberFormat="1" applyFont="1" applyFill="1" applyBorder="1" applyAlignment="1" applyProtection="1">
      <alignment vertical="top" wrapText="1"/>
    </xf>
    <xf numFmtId="49" fontId="27" fillId="0" borderId="4" xfId="51" applyNumberFormat="1" applyFont="1" applyBorder="1" applyAlignment="1">
      <alignment vertical="top" wrapText="1"/>
    </xf>
    <xf numFmtId="3" fontId="21" fillId="0" borderId="13" xfId="16" applyNumberFormat="1" applyFont="1" applyBorder="1" applyAlignment="1">
      <alignment horizontal="right" vertical="center"/>
      <protection locked="0"/>
    </xf>
    <xf numFmtId="0" fontId="21" fillId="0" borderId="13" xfId="16" applyNumberFormat="1" applyFont="1" applyBorder="1" applyAlignment="1">
      <alignment horizontal="left" vertical="center"/>
      <protection locked="0"/>
    </xf>
    <xf numFmtId="0" fontId="117" fillId="0" borderId="0" xfId="55" applyFont="1" applyFill="1" applyBorder="1" applyAlignment="1" applyProtection="1">
      <alignment vertical="center"/>
    </xf>
    <xf numFmtId="0" fontId="8" fillId="0" borderId="0" xfId="1" applyFont="1" applyFill="1" applyBorder="1" applyAlignment="1" applyProtection="1">
      <alignment vertical="center"/>
    </xf>
    <xf numFmtId="0" fontId="10" fillId="0" borderId="0" xfId="2" applyFont="1" applyFill="1" applyBorder="1" applyAlignment="1" applyProtection="1">
      <alignment vertical="top"/>
    </xf>
    <xf numFmtId="0" fontId="31" fillId="0" borderId="0" xfId="0" applyFont="1" applyAlignment="1">
      <alignment vertical="top"/>
    </xf>
    <xf numFmtId="0" fontId="10" fillId="0" borderId="0" xfId="9" applyFont="1" applyAlignment="1" applyProtection="1">
      <alignment vertical="top"/>
    </xf>
    <xf numFmtId="0" fontId="28" fillId="5" borderId="0" xfId="54" applyFont="1" applyFill="1" applyBorder="1" applyAlignment="1" applyProtection="1">
      <alignment horizontal="left" wrapText="1"/>
    </xf>
    <xf numFmtId="0" fontId="21" fillId="46" borderId="0" xfId="52" applyFont="1" applyFill="1" applyAlignment="1">
      <alignment vertical="top" wrapText="1"/>
    </xf>
    <xf numFmtId="0" fontId="21" fillId="46" borderId="0" xfId="52" applyFont="1" applyFill="1" applyAlignment="1">
      <alignment horizontal="left" vertical="top" wrapText="1"/>
    </xf>
    <xf numFmtId="170" fontId="21" fillId="46" borderId="0" xfId="52" applyNumberFormat="1" applyFont="1" applyFill="1" applyAlignment="1">
      <alignment horizontal="left" vertical="top" wrapText="1"/>
    </xf>
    <xf numFmtId="49" fontId="22" fillId="0" borderId="0" xfId="51" applyNumberFormat="1" applyFont="1" applyFill="1" applyBorder="1" applyAlignment="1" applyProtection="1">
      <alignment vertical="top" wrapText="1"/>
      <protection locked="0"/>
    </xf>
    <xf numFmtId="0" fontId="21" fillId="0" borderId="34" xfId="0" applyFont="1" applyBorder="1" applyAlignment="1">
      <alignment horizontal="left" vertical="center" wrapText="1"/>
    </xf>
    <xf numFmtId="168" fontId="27" fillId="0" borderId="4" xfId="57" applyNumberFormat="1" applyFont="1" applyFill="1" applyBorder="1" applyAlignment="1" applyProtection="1">
      <alignment horizontal="center" vertical="center"/>
    </xf>
    <xf numFmtId="0" fontId="0" fillId="2" borderId="0" xfId="0" applyFill="1" applyAlignment="1">
      <alignment horizontal="center"/>
    </xf>
    <xf numFmtId="0" fontId="127" fillId="0" borderId="0" xfId="55" applyFont="1" applyFill="1" applyBorder="1" applyAlignment="1" applyProtection="1">
      <alignment vertical="center"/>
    </xf>
    <xf numFmtId="0" fontId="8" fillId="0" borderId="0" xfId="1" applyFont="1" applyFill="1" applyBorder="1" applyAlignment="1" applyProtection="1">
      <alignment horizontal="left"/>
    </xf>
    <xf numFmtId="0" fontId="10" fillId="0" borderId="0" xfId="2" applyFont="1" applyFill="1" applyBorder="1" applyAlignment="1" applyProtection="1">
      <alignment horizontal="left" vertical="top"/>
    </xf>
    <xf numFmtId="0" fontId="128" fillId="0" borderId="0" xfId="0" applyFont="1" applyAlignment="1">
      <alignment vertical="top"/>
    </xf>
    <xf numFmtId="0" fontId="128" fillId="0" borderId="0" xfId="0" applyFont="1" applyAlignment="1">
      <alignment horizontal="left" vertical="top"/>
    </xf>
    <xf numFmtId="0" fontId="128" fillId="0" borderId="0" xfId="0" applyFont="1" applyAlignment="1">
      <alignment wrapText="1"/>
    </xf>
    <xf numFmtId="0" fontId="21" fillId="45" borderId="0" xfId="52" applyFont="1" applyFill="1" applyAlignment="1">
      <alignment vertical="top" wrapText="1"/>
    </xf>
    <xf numFmtId="0" fontId="102" fillId="2" borderId="0" xfId="0" applyFont="1" applyFill="1"/>
    <xf numFmtId="0" fontId="21" fillId="0" borderId="0" xfId="0" applyFont="1" applyAlignment="1">
      <alignment vertical="center"/>
    </xf>
    <xf numFmtId="0" fontId="52" fillId="2" borderId="0" xfId="19" applyFont="1" applyFill="1" applyAlignment="1">
      <alignment vertical="center"/>
    </xf>
    <xf numFmtId="168" fontId="27" fillId="0" borderId="4" xfId="57" applyNumberFormat="1" applyFont="1" applyBorder="1" applyAlignment="1">
      <alignment horizontal="center" vertical="center"/>
    </xf>
    <xf numFmtId="0" fontId="64" fillId="0" borderId="0" xfId="1" applyFont="1" applyBorder="1" applyAlignment="1" applyProtection="1">
      <alignment wrapText="1"/>
      <protection locked="0"/>
    </xf>
    <xf numFmtId="0" fontId="8" fillId="0" borderId="0" xfId="1" applyFont="1" applyFill="1" applyBorder="1" applyAlignment="1" applyProtection="1">
      <alignment wrapText="1"/>
      <protection locked="0"/>
    </xf>
    <xf numFmtId="168" fontId="27" fillId="0" borderId="0" xfId="57" applyNumberFormat="1" applyFont="1" applyBorder="1" applyAlignment="1">
      <alignment horizontal="left" vertical="center"/>
    </xf>
    <xf numFmtId="0" fontId="25" fillId="2" borderId="0" xfId="55" applyFont="1" applyFill="1" applyBorder="1" applyAlignment="1" applyProtection="1">
      <alignment vertical="center" wrapText="1"/>
      <protection locked="0"/>
    </xf>
    <xf numFmtId="0" fontId="129" fillId="0" borderId="0" xfId="0" applyFont="1" applyAlignment="1" applyProtection="1">
      <alignment vertical="center"/>
      <protection locked="0"/>
    </xf>
    <xf numFmtId="0" fontId="23" fillId="25" borderId="0" xfId="61" applyFont="1" applyFill="1" applyBorder="1" applyAlignment="1" applyProtection="1">
      <alignment horizontal="center"/>
    </xf>
    <xf numFmtId="0" fontId="23" fillId="25" borderId="0" xfId="61" applyFont="1" applyFill="1" applyBorder="1" applyAlignment="1" applyProtection="1">
      <alignment horizontal="center" wrapText="1"/>
    </xf>
    <xf numFmtId="168" fontId="18" fillId="0" borderId="4" xfId="57" applyNumberFormat="1" applyFont="1" applyFill="1" applyBorder="1" applyAlignment="1" applyProtection="1">
      <alignment horizontal="right" vertical="center"/>
      <protection locked="0"/>
    </xf>
    <xf numFmtId="0" fontId="116" fillId="0" borderId="0" xfId="0" applyFont="1"/>
    <xf numFmtId="168" fontId="18" fillId="0" borderId="13" xfId="57" applyNumberFormat="1" applyFont="1" applyFill="1" applyBorder="1" applyAlignment="1" applyProtection="1">
      <alignment horizontal="right" vertical="center"/>
      <protection locked="0"/>
    </xf>
    <xf numFmtId="49" fontId="23" fillId="0" borderId="46" xfId="15" applyFont="1" applyBorder="1">
      <alignment horizontal="left" vertical="center"/>
      <protection locked="0"/>
    </xf>
    <xf numFmtId="0" fontId="23" fillId="0" borderId="39" xfId="60" applyNumberFormat="1" applyFont="1" applyFill="1" applyBorder="1" applyAlignment="1" applyProtection="1">
      <alignment horizontal="right" vertical="center"/>
      <protection locked="0"/>
    </xf>
    <xf numFmtId="0" fontId="25" fillId="2" borderId="0" xfId="20" applyFont="1" applyFill="1" applyBorder="1" applyAlignment="1" applyProtection="1">
      <alignment horizontal="left" wrapText="1"/>
      <protection locked="0"/>
    </xf>
    <xf numFmtId="0" fontId="51" fillId="25" borderId="0" xfId="61" applyFont="1" applyFill="1" applyBorder="1" applyAlignment="1" applyProtection="1">
      <alignment horizontal="right" wrapText="1"/>
    </xf>
    <xf numFmtId="168" fontId="18" fillId="0" borderId="13" xfId="57" applyNumberFormat="1" applyFont="1" applyFill="1" applyBorder="1" applyAlignment="1" applyProtection="1">
      <alignment vertical="center"/>
      <protection locked="0"/>
    </xf>
    <xf numFmtId="168" fontId="18" fillId="0" borderId="46" xfId="15" applyNumberFormat="1" applyFont="1" applyBorder="1" applyAlignment="1">
      <alignment vertical="center"/>
      <protection locked="0"/>
    </xf>
    <xf numFmtId="168" fontId="18" fillId="0" borderId="4" xfId="57" applyNumberFormat="1" applyFont="1" applyFill="1" applyBorder="1" applyAlignment="1" applyProtection="1">
      <alignment vertical="center"/>
      <protection locked="0"/>
    </xf>
    <xf numFmtId="168" fontId="23" fillId="0" borderId="39" xfId="60" applyNumberFormat="1" applyFont="1" applyFill="1" applyBorder="1" applyAlignment="1" applyProtection="1">
      <alignment horizontal="right" vertical="center"/>
      <protection locked="0"/>
    </xf>
    <xf numFmtId="3" fontId="118" fillId="0" borderId="4" xfId="16" applyNumberFormat="1" applyFont="1" applyAlignment="1">
      <alignment horizontal="right" vertical="center"/>
      <protection locked="0"/>
    </xf>
    <xf numFmtId="0" fontId="21" fillId="0" borderId="4" xfId="16" applyNumberFormat="1" applyFont="1" applyAlignment="1">
      <alignment horizontal="left" vertical="center"/>
      <protection locked="0"/>
    </xf>
    <xf numFmtId="0" fontId="21" fillId="0" borderId="13" xfId="16" quotePrefix="1" applyNumberFormat="1" applyFont="1" applyBorder="1" applyAlignment="1">
      <alignment horizontal="left" vertical="center" indent="1"/>
      <protection locked="0"/>
    </xf>
    <xf numFmtId="0" fontId="28" fillId="5" borderId="0" xfId="16" applyNumberFormat="1" applyFont="1" applyFill="1" applyBorder="1" applyAlignment="1">
      <alignment horizontal="left" vertical="center"/>
      <protection locked="0"/>
    </xf>
    <xf numFmtId="0" fontId="21" fillId="0" borderId="13" xfId="16" quotePrefix="1" applyNumberFormat="1" applyFont="1" applyBorder="1" applyAlignment="1">
      <alignment horizontal="left" vertical="center" wrapText="1" indent="1"/>
      <protection locked="0"/>
    </xf>
    <xf numFmtId="3" fontId="40" fillId="0" borderId="13" xfId="16" applyNumberFormat="1" applyFont="1" applyBorder="1" applyAlignment="1">
      <alignment horizontal="right" vertical="center"/>
      <protection locked="0"/>
    </xf>
    <xf numFmtId="0" fontId="27" fillId="0" borderId="0" xfId="16" applyNumberFormat="1" applyFont="1" applyBorder="1" applyAlignment="1">
      <alignment horizontal="left" vertical="center"/>
      <protection locked="0"/>
    </xf>
    <xf numFmtId="3" fontId="35" fillId="0" borderId="0" xfId="16" applyNumberFormat="1" applyFont="1" applyBorder="1" applyAlignment="1">
      <alignment horizontal="right" vertical="center"/>
      <protection locked="0"/>
    </xf>
    <xf numFmtId="3" fontId="27" fillId="0" borderId="0" xfId="16" applyNumberFormat="1" applyFont="1" applyBorder="1" applyAlignment="1">
      <alignment horizontal="right" vertical="center"/>
      <protection locked="0"/>
    </xf>
    <xf numFmtId="0" fontId="25" fillId="0" borderId="0" xfId="1" applyFont="1" applyFill="1" applyBorder="1" applyAlignment="1" applyProtection="1">
      <alignment horizontal="left" wrapText="1"/>
      <protection locked="0"/>
    </xf>
    <xf numFmtId="0" fontId="27" fillId="0" borderId="4" xfId="0" applyFont="1" applyBorder="1" applyAlignment="1" applyProtection="1">
      <alignment horizontal="right" vertical="center"/>
      <protection locked="0"/>
    </xf>
    <xf numFmtId="0" fontId="27" fillId="0" borderId="130" xfId="0" applyFont="1" applyBorder="1" applyAlignment="1" applyProtection="1">
      <alignment horizontal="right" vertical="center"/>
      <protection locked="0"/>
    </xf>
    <xf numFmtId="3" fontId="27" fillId="0" borderId="13" xfId="0" applyNumberFormat="1" applyFont="1" applyBorder="1" applyAlignment="1" applyProtection="1">
      <alignment horizontal="right" vertical="center"/>
      <protection locked="0"/>
    </xf>
    <xf numFmtId="0" fontId="27" fillId="0" borderId="13" xfId="0" applyFont="1" applyBorder="1" applyAlignment="1" applyProtection="1">
      <alignment horizontal="right" vertical="center"/>
      <protection locked="0"/>
    </xf>
    <xf numFmtId="0" fontId="27" fillId="0" borderId="131" xfId="0" applyFont="1" applyBorder="1" applyAlignment="1" applyProtection="1">
      <alignment horizontal="right" vertical="center"/>
      <protection locked="0"/>
    </xf>
    <xf numFmtId="0" fontId="34" fillId="27" borderId="0" xfId="0" applyFont="1" applyFill="1" applyAlignment="1" applyProtection="1">
      <alignment horizontal="right"/>
      <protection locked="0"/>
    </xf>
    <xf numFmtId="0" fontId="34" fillId="27" borderId="129" xfId="0" applyFont="1" applyFill="1" applyBorder="1" applyAlignment="1" applyProtection="1">
      <alignment horizontal="right"/>
      <protection locked="0"/>
    </xf>
    <xf numFmtId="0" fontId="34" fillId="0" borderId="4" xfId="0" applyFont="1" applyBorder="1" applyAlignment="1" applyProtection="1">
      <alignment horizontal="left" vertical="center"/>
      <protection locked="0"/>
    </xf>
    <xf numFmtId="0" fontId="34" fillId="0" borderId="13" xfId="0" applyFont="1" applyBorder="1" applyAlignment="1" applyProtection="1">
      <alignment horizontal="left" vertical="center"/>
      <protection locked="0"/>
    </xf>
    <xf numFmtId="0" fontId="14" fillId="0" borderId="0" xfId="0" applyFont="1" applyAlignment="1" applyProtection="1">
      <alignment vertical="center"/>
      <protection locked="0"/>
    </xf>
    <xf numFmtId="0" fontId="6" fillId="0" borderId="0" xfId="0" applyFont="1" applyAlignment="1" applyProtection="1">
      <alignment vertical="top"/>
      <protection locked="0"/>
    </xf>
    <xf numFmtId="3" fontId="28" fillId="0" borderId="4" xfId="16" applyNumberFormat="1" applyFont="1" applyAlignment="1">
      <alignment horizontal="right" vertical="center"/>
      <protection locked="0"/>
    </xf>
    <xf numFmtId="3" fontId="22" fillId="0" borderId="0" xfId="16" applyNumberFormat="1" applyFont="1" applyBorder="1" applyAlignment="1">
      <alignment horizontal="left" vertical="center"/>
      <protection locked="0"/>
    </xf>
    <xf numFmtId="0" fontId="6" fillId="0" borderId="0" xfId="0" applyFont="1" applyAlignment="1" applyProtection="1">
      <alignment vertical="center"/>
      <protection locked="0"/>
    </xf>
    <xf numFmtId="0" fontId="31" fillId="0" borderId="0" xfId="8" applyFont="1" applyAlignment="1">
      <alignment vertical="top"/>
      <protection locked="0"/>
    </xf>
    <xf numFmtId="0" fontId="28" fillId="0" borderId="0" xfId="8" applyFont="1">
      <alignment vertical="center"/>
      <protection locked="0"/>
    </xf>
    <xf numFmtId="0" fontId="28" fillId="25" borderId="0" xfId="61" applyFont="1" applyFill="1" applyBorder="1" applyAlignment="1" applyProtection="1">
      <alignment horizontal="left"/>
    </xf>
    <xf numFmtId="0" fontId="28" fillId="25" borderId="0" xfId="61" applyFont="1" applyFill="1" applyBorder="1" applyAlignment="1" applyProtection="1">
      <alignment horizontal="right"/>
    </xf>
    <xf numFmtId="49" fontId="21" fillId="0" borderId="4" xfId="11" applyFont="1">
      <alignment horizontal="left" vertical="center"/>
      <protection locked="0"/>
    </xf>
    <xf numFmtId="49" fontId="21" fillId="0" borderId="13" xfId="60" applyNumberFormat="1" applyFont="1" applyFill="1" applyBorder="1" applyAlignment="1" applyProtection="1">
      <alignment horizontal="right" vertical="center"/>
      <protection locked="0"/>
    </xf>
    <xf numFmtId="49" fontId="21" fillId="0" borderId="13" xfId="11" applyFont="1" applyBorder="1">
      <alignment horizontal="left" vertical="center"/>
      <protection locked="0"/>
    </xf>
    <xf numFmtId="49" fontId="21" fillId="0" borderId="46" xfId="11" applyFont="1" applyBorder="1">
      <alignment horizontal="left" vertical="center"/>
      <protection locked="0"/>
    </xf>
    <xf numFmtId="49" fontId="28" fillId="0" borderId="39" xfId="15" applyFont="1" applyBorder="1">
      <alignment horizontal="left" vertical="center"/>
      <protection locked="0"/>
    </xf>
    <xf numFmtId="49" fontId="28" fillId="0" borderId="39" xfId="60" applyNumberFormat="1" applyFont="1" applyFill="1" applyBorder="1" applyAlignment="1" applyProtection="1">
      <alignment horizontal="right" vertical="center"/>
      <protection locked="0"/>
    </xf>
    <xf numFmtId="49" fontId="21" fillId="0" borderId="56" xfId="11" applyFont="1" applyBorder="1">
      <alignment horizontal="left" vertical="center"/>
      <protection locked="0"/>
    </xf>
    <xf numFmtId="49" fontId="21" fillId="0" borderId="0" xfId="60" applyNumberFormat="1" applyFont="1" applyFill="1" applyBorder="1" applyAlignment="1" applyProtection="1">
      <alignment horizontal="right" vertical="center"/>
      <protection locked="0"/>
    </xf>
    <xf numFmtId="49" fontId="28" fillId="0" borderId="39" xfId="15" applyNumberFormat="1" applyFont="1" applyBorder="1" applyAlignment="1">
      <alignment horizontal="left" vertical="center"/>
      <protection locked="0"/>
    </xf>
    <xf numFmtId="49" fontId="28" fillId="0" borderId="39" xfId="60" applyNumberFormat="1" applyFont="1" applyFill="1" applyBorder="1" applyAlignment="1" applyProtection="1">
      <alignment horizontal="left" vertical="center" wrapText="1"/>
      <protection locked="0"/>
    </xf>
    <xf numFmtId="0" fontId="27" fillId="0" borderId="13" xfId="16" quotePrefix="1" applyNumberFormat="1" applyFont="1" applyBorder="1" applyAlignment="1">
      <alignment horizontal="left" vertical="center" wrapText="1" indent="1"/>
      <protection locked="0"/>
    </xf>
    <xf numFmtId="3" fontId="35" fillId="0" borderId="13" xfId="16" applyNumberFormat="1" applyFont="1" applyBorder="1" applyAlignment="1">
      <alignment horizontal="right" vertical="center"/>
      <protection locked="0"/>
    </xf>
    <xf numFmtId="10" fontId="27" fillId="0" borderId="13" xfId="16" applyNumberFormat="1" applyFont="1" applyBorder="1" applyAlignment="1">
      <alignment horizontal="right" vertical="center"/>
      <protection locked="0"/>
    </xf>
    <xf numFmtId="3" fontId="60" fillId="0" borderId="0" xfId="0" applyNumberFormat="1" applyFont="1"/>
    <xf numFmtId="0" fontId="50" fillId="0" borderId="0" xfId="19" applyFont="1"/>
    <xf numFmtId="0" fontId="14" fillId="0" borderId="0" xfId="19" applyFont="1" applyAlignment="1">
      <alignment vertical="center"/>
    </xf>
    <xf numFmtId="0" fontId="51" fillId="30" borderId="0" xfId="61" applyFont="1" applyFill="1" applyBorder="1" applyAlignment="1" applyProtection="1">
      <alignment horizontal="left" vertical="center"/>
    </xf>
    <xf numFmtId="0" fontId="23" fillId="5" borderId="0" xfId="19" applyFont="1" applyFill="1" applyAlignment="1">
      <alignment horizontal="right" vertical="center" wrapText="1"/>
    </xf>
    <xf numFmtId="0" fontId="23" fillId="0" borderId="4" xfId="19" applyFont="1" applyBorder="1" applyAlignment="1">
      <alignment vertical="center"/>
    </xf>
    <xf numFmtId="0" fontId="23" fillId="0" borderId="13" xfId="19" applyFont="1" applyBorder="1" applyAlignment="1">
      <alignment vertical="center"/>
    </xf>
    <xf numFmtId="0" fontId="23" fillId="0" borderId="46" xfId="19" applyFont="1" applyBorder="1" applyAlignment="1">
      <alignment vertical="center"/>
    </xf>
    <xf numFmtId="0" fontId="23" fillId="5" borderId="0" xfId="19" applyFont="1" applyFill="1" applyAlignment="1">
      <alignment horizontal="left" vertical="center" wrapText="1"/>
    </xf>
    <xf numFmtId="0" fontId="23" fillId="5" borderId="41" xfId="19" applyFont="1" applyFill="1" applyBorder="1" applyAlignment="1">
      <alignment horizontal="right" vertical="center" wrapText="1"/>
    </xf>
    <xf numFmtId="0" fontId="55" fillId="0" borderId="0" xfId="19" applyFont="1" applyAlignment="1">
      <alignment vertical="center"/>
    </xf>
    <xf numFmtId="3" fontId="18" fillId="0" borderId="4" xfId="19" applyNumberFormat="1" applyFont="1" applyBorder="1" applyAlignment="1">
      <alignment horizontal="left" vertical="center"/>
    </xf>
    <xf numFmtId="3" fontId="18" fillId="0" borderId="13" xfId="19" applyNumberFormat="1" applyFont="1" applyBorder="1" applyAlignment="1">
      <alignment horizontal="left" vertical="center"/>
    </xf>
    <xf numFmtId="0" fontId="23" fillId="0" borderId="12" xfId="19" applyFont="1" applyBorder="1" applyAlignment="1">
      <alignment vertical="center"/>
    </xf>
    <xf numFmtId="0" fontId="23" fillId="0" borderId="39" xfId="19" applyFont="1" applyBorder="1" applyAlignment="1">
      <alignment vertical="center"/>
    </xf>
    <xf numFmtId="3" fontId="18" fillId="0" borderId="12" xfId="19" applyNumberFormat="1" applyFont="1" applyBorder="1" applyAlignment="1">
      <alignment horizontal="left" vertical="center"/>
    </xf>
    <xf numFmtId="0" fontId="51" fillId="30" borderId="0" xfId="61" applyFont="1" applyFill="1" applyBorder="1" applyAlignment="1" applyProtection="1">
      <alignment horizontal="right"/>
    </xf>
    <xf numFmtId="15" fontId="51" fillId="30" borderId="0" xfId="61" applyNumberFormat="1" applyFont="1" applyFill="1" applyBorder="1" applyAlignment="1" applyProtection="1">
      <alignment horizontal="right"/>
    </xf>
    <xf numFmtId="0" fontId="18" fillId="0" borderId="4" xfId="19" applyFont="1" applyBorder="1" applyAlignment="1">
      <alignment horizontal="right" vertical="center"/>
    </xf>
    <xf numFmtId="165" fontId="18" fillId="0" borderId="4" xfId="58" applyNumberFormat="1" applyFont="1" applyFill="1" applyBorder="1" applyAlignment="1">
      <alignment horizontal="right" vertical="center"/>
    </xf>
    <xf numFmtId="0" fontId="18" fillId="0" borderId="13" xfId="19" applyFont="1" applyBorder="1" applyAlignment="1">
      <alignment horizontal="right" vertical="center"/>
    </xf>
    <xf numFmtId="165" fontId="18" fillId="0" borderId="13" xfId="58" applyNumberFormat="1" applyFont="1" applyFill="1" applyBorder="1" applyAlignment="1">
      <alignment horizontal="right" vertical="center"/>
    </xf>
    <xf numFmtId="0" fontId="23" fillId="30" borderId="0" xfId="19" applyFont="1" applyFill="1" applyAlignment="1">
      <alignment vertical="center" wrapText="1"/>
    </xf>
    <xf numFmtId="0" fontId="23" fillId="30" borderId="0" xfId="19" applyFont="1" applyFill="1" applyAlignment="1">
      <alignment vertical="center"/>
    </xf>
    <xf numFmtId="0" fontId="51" fillId="30" borderId="0" xfId="19" applyFont="1" applyFill="1" applyAlignment="1">
      <alignment horizontal="left" vertical="center" wrapText="1"/>
    </xf>
    <xf numFmtId="0" fontId="23" fillId="5" borderId="0" xfId="19" applyFont="1" applyFill="1" applyAlignment="1">
      <alignment horizontal="left" wrapText="1"/>
    </xf>
    <xf numFmtId="0" fontId="23" fillId="5" borderId="0" xfId="19" applyFont="1" applyFill="1" applyAlignment="1">
      <alignment horizontal="right" wrapText="1"/>
    </xf>
    <xf numFmtId="0" fontId="23" fillId="0" borderId="49" xfId="19" applyFont="1" applyBorder="1" applyAlignment="1">
      <alignment vertical="center"/>
    </xf>
    <xf numFmtId="0" fontId="23" fillId="0" borderId="50" xfId="19" applyFont="1" applyBorder="1" applyAlignment="1">
      <alignment vertical="center"/>
    </xf>
    <xf numFmtId="0" fontId="23" fillId="0" borderId="49" xfId="19" applyFont="1" applyBorder="1" applyAlignment="1">
      <alignment horizontal="left" vertical="center"/>
    </xf>
    <xf numFmtId="0" fontId="23" fillId="0" borderId="50" xfId="19" applyFont="1" applyBorder="1" applyAlignment="1">
      <alignment horizontal="left" vertical="center"/>
    </xf>
    <xf numFmtId="0" fontId="51" fillId="30" borderId="0" xfId="19" applyFont="1" applyFill="1" applyAlignment="1">
      <alignment horizontal="right" vertical="center" wrapText="1"/>
    </xf>
    <xf numFmtId="0" fontId="23" fillId="0" borderId="51" xfId="19" applyFont="1" applyBorder="1" applyAlignment="1">
      <alignment vertical="center"/>
    </xf>
    <xf numFmtId="0" fontId="55" fillId="0" borderId="0" xfId="19" applyFont="1" applyAlignment="1">
      <alignment horizontal="left" vertical="center"/>
    </xf>
    <xf numFmtId="0" fontId="23" fillId="5" borderId="40" xfId="19" applyFont="1" applyFill="1" applyBorder="1" applyAlignment="1">
      <alignment horizontal="right" vertical="center" wrapText="1"/>
    </xf>
    <xf numFmtId="0" fontId="14" fillId="0" borderId="0" xfId="25" applyFont="1" applyAlignment="1">
      <alignment vertical="center"/>
    </xf>
    <xf numFmtId="0" fontId="51" fillId="30" borderId="0" xfId="25" applyFont="1" applyFill="1" applyAlignment="1">
      <alignment horizontal="left" wrapText="1"/>
    </xf>
    <xf numFmtId="0" fontId="51" fillId="30" borderId="0" xfId="25" applyFont="1" applyFill="1" applyAlignment="1">
      <alignment horizontal="right" wrapText="1"/>
    </xf>
    <xf numFmtId="0" fontId="23" fillId="0" borderId="4" xfId="25" applyFont="1" applyBorder="1" applyAlignment="1">
      <alignment vertical="center"/>
    </xf>
    <xf numFmtId="0" fontId="23" fillId="0" borderId="13" xfId="25" applyFont="1" applyBorder="1" applyAlignment="1">
      <alignment vertical="center"/>
    </xf>
    <xf numFmtId="0" fontId="23" fillId="0" borderId="46" xfId="25" applyFont="1" applyBorder="1" applyAlignment="1">
      <alignment vertical="center"/>
    </xf>
    <xf numFmtId="0" fontId="14" fillId="0" borderId="0" xfId="25" applyFont="1" applyAlignment="1">
      <alignment horizontal="left" vertical="center"/>
    </xf>
    <xf numFmtId="0" fontId="23" fillId="5" borderId="0" xfId="25" applyFont="1" applyFill="1" applyAlignment="1">
      <alignment horizontal="right" vertical="center" wrapText="1"/>
    </xf>
    <xf numFmtId="0" fontId="23" fillId="5" borderId="41" xfId="25" applyFont="1" applyFill="1" applyBorder="1" applyAlignment="1">
      <alignment horizontal="right" vertical="center" wrapText="1"/>
    </xf>
    <xf numFmtId="0" fontId="23" fillId="0" borderId="4" xfId="25" applyFont="1" applyBorder="1" applyAlignment="1">
      <alignment vertical="center" wrapText="1"/>
    </xf>
    <xf numFmtId="0" fontId="18" fillId="0" borderId="4" xfId="25" applyFont="1" applyBorder="1" applyAlignment="1">
      <alignment horizontal="left" vertical="center" wrapText="1"/>
    </xf>
    <xf numFmtId="0" fontId="18" fillId="0" borderId="46" xfId="25" applyFont="1" applyBorder="1" applyAlignment="1">
      <alignment horizontal="left" vertical="center" wrapText="1"/>
    </xf>
    <xf numFmtId="0" fontId="34" fillId="0" borderId="0" xfId="19" applyFont="1" applyAlignment="1">
      <alignment vertical="center"/>
    </xf>
    <xf numFmtId="0" fontId="27" fillId="0" borderId="0" xfId="19" applyFont="1" applyAlignment="1">
      <alignment horizontal="left" vertical="center"/>
    </xf>
    <xf numFmtId="0" fontId="12" fillId="0" borderId="0" xfId="0" applyFont="1" applyAlignment="1" applyProtection="1">
      <alignment vertical="center"/>
      <protection locked="0"/>
    </xf>
    <xf numFmtId="0" fontId="23" fillId="0" borderId="0" xfId="0" applyFont="1"/>
    <xf numFmtId="0" fontId="109" fillId="0" borderId="154" xfId="0" applyFont="1" applyBorder="1"/>
    <xf numFmtId="0" fontId="109" fillId="0" borderId="155" xfId="0" applyFont="1" applyBorder="1"/>
    <xf numFmtId="0" fontId="109" fillId="0" borderId="156" xfId="0" applyFont="1" applyBorder="1"/>
    <xf numFmtId="0" fontId="135" fillId="33" borderId="157" xfId="0" applyFont="1" applyFill="1" applyBorder="1"/>
    <xf numFmtId="3" fontId="135" fillId="33" borderId="157" xfId="0" applyNumberFormat="1" applyFont="1" applyFill="1" applyBorder="1"/>
    <xf numFmtId="3" fontId="135" fillId="33" borderId="158" xfId="0" applyNumberFormat="1" applyFont="1" applyFill="1" applyBorder="1"/>
    <xf numFmtId="0" fontId="8" fillId="0" borderId="0" xfId="0" applyFont="1" applyAlignment="1" applyProtection="1">
      <alignment vertical="center"/>
      <protection locked="0"/>
    </xf>
    <xf numFmtId="0" fontId="8" fillId="0" borderId="0" xfId="1" applyFont="1" applyFill="1" applyBorder="1" applyAlignment="1" applyProtection="1">
      <alignment horizontal="left"/>
      <protection locked="0"/>
    </xf>
    <xf numFmtId="0" fontId="127" fillId="0" borderId="0" xfId="55" applyFont="1" applyFill="1" applyBorder="1" applyAlignment="1" applyProtection="1">
      <alignment vertical="center"/>
      <protection locked="0"/>
    </xf>
    <xf numFmtId="0" fontId="31" fillId="0" borderId="0" xfId="0" applyFont="1" applyAlignment="1" applyProtection="1">
      <alignment vertical="center"/>
      <protection locked="0"/>
    </xf>
    <xf numFmtId="0" fontId="102" fillId="0" borderId="0" xfId="2" applyFont="1" applyFill="1" applyBorder="1" applyAlignment="1" applyProtection="1">
      <alignment horizontal="left" vertical="center"/>
      <protection locked="0"/>
    </xf>
    <xf numFmtId="0" fontId="28" fillId="5" borderId="0" xfId="16" applyNumberFormat="1" applyFont="1" applyFill="1" applyBorder="1" applyAlignment="1">
      <alignment horizontal="right" wrapText="1"/>
      <protection locked="0"/>
    </xf>
    <xf numFmtId="0" fontId="28" fillId="0" borderId="4" xfId="0" applyFont="1" applyBorder="1" applyAlignment="1">
      <alignment horizontal="left"/>
    </xf>
    <xf numFmtId="0" fontId="28" fillId="0" borderId="13" xfId="0" applyFont="1" applyBorder="1" applyAlignment="1">
      <alignment horizontal="left"/>
    </xf>
    <xf numFmtId="0" fontId="28" fillId="0" borderId="127" xfId="0" applyFont="1" applyBorder="1" applyAlignment="1">
      <alignment horizontal="left"/>
    </xf>
    <xf numFmtId="0" fontId="28" fillId="0" borderId="128" xfId="0" applyFont="1" applyBorder="1" applyAlignment="1">
      <alignment horizontal="left"/>
    </xf>
    <xf numFmtId="0" fontId="25" fillId="16" borderId="0" xfId="0" applyFont="1" applyFill="1" applyAlignment="1">
      <alignment horizontal="left" vertical="top" wrapText="1"/>
    </xf>
    <xf numFmtId="0" fontId="18" fillId="0" borderId="0" xfId="0" applyFont="1" applyAlignment="1">
      <alignment vertical="center"/>
    </xf>
    <xf numFmtId="1" fontId="18" fillId="0" borderId="0" xfId="0" applyNumberFormat="1" applyFont="1" applyAlignment="1">
      <alignment horizontal="right" vertical="center"/>
    </xf>
    <xf numFmtId="0" fontId="18" fillId="0" borderId="0" xfId="0" applyFont="1"/>
    <xf numFmtId="0" fontId="18" fillId="2" borderId="0" xfId="0" applyFont="1" applyFill="1"/>
    <xf numFmtId="0" fontId="18" fillId="0" borderId="0" xfId="29" quotePrefix="1" applyFont="1" applyAlignment="1">
      <alignment horizontal="left" vertical="top" wrapText="1"/>
    </xf>
    <xf numFmtId="49" fontId="18" fillId="0" borderId="0" xfId="29" applyNumberFormat="1" applyFont="1" applyAlignment="1">
      <alignment vertical="top"/>
    </xf>
    <xf numFmtId="0" fontId="18" fillId="0" borderId="0" xfId="0" applyFont="1" applyAlignment="1">
      <alignment horizontal="left" wrapText="1"/>
    </xf>
    <xf numFmtId="0" fontId="18" fillId="0" borderId="0" xfId="0" applyFont="1" applyAlignment="1">
      <alignment horizontal="left" vertical="top" wrapText="1"/>
    </xf>
    <xf numFmtId="0" fontId="23" fillId="0" borderId="0" xfId="0" applyFont="1" applyAlignment="1">
      <alignment horizontal="left" vertical="top" wrapText="1"/>
    </xf>
    <xf numFmtId="49" fontId="23" fillId="0" borderId="0" xfId="29" applyNumberFormat="1" applyFont="1" applyAlignment="1">
      <alignment horizontal="left" vertical="center"/>
    </xf>
    <xf numFmtId="0" fontId="14" fillId="0" borderId="0" xfId="0" applyFont="1" applyAlignment="1">
      <alignment wrapText="1"/>
    </xf>
    <xf numFmtId="49" fontId="14" fillId="0" borderId="0" xfId="29" applyNumberFormat="1" applyFont="1" applyAlignment="1">
      <alignment vertical="top"/>
    </xf>
    <xf numFmtId="1" fontId="140" fillId="0" borderId="0" xfId="0" applyNumberFormat="1" applyFont="1" applyAlignment="1">
      <alignment horizontal="right" vertical="center"/>
    </xf>
    <xf numFmtId="9" fontId="140" fillId="0" borderId="0" xfId="0" applyNumberFormat="1" applyFont="1" applyAlignment="1">
      <alignment vertical="center"/>
    </xf>
    <xf numFmtId="0" fontId="27" fillId="0" borderId="89" xfId="0" applyFont="1" applyBorder="1" applyAlignment="1">
      <alignment vertical="center"/>
    </xf>
    <xf numFmtId="165" fontId="27" fillId="0" borderId="89" xfId="0" applyNumberFormat="1" applyFont="1" applyBorder="1" applyAlignment="1">
      <alignment horizontal="right" vertical="center"/>
    </xf>
    <xf numFmtId="0" fontId="27" fillId="0" borderId="90" xfId="0" applyFont="1" applyBorder="1" applyAlignment="1">
      <alignment vertical="center"/>
    </xf>
    <xf numFmtId="165" fontId="27" fillId="0" borderId="90" xfId="0" applyNumberFormat="1" applyFont="1" applyBorder="1" applyAlignment="1">
      <alignment horizontal="right" vertical="center"/>
    </xf>
    <xf numFmtId="165" fontId="27" fillId="0" borderId="90" xfId="0" applyNumberFormat="1" applyFont="1" applyBorder="1" applyAlignment="1">
      <alignment vertical="center"/>
    </xf>
    <xf numFmtId="0" fontId="136" fillId="0" borderId="90" xfId="0" applyFont="1" applyBorder="1" applyAlignment="1">
      <alignment vertical="center"/>
    </xf>
    <xf numFmtId="165" fontId="136" fillId="0" borderId="90" xfId="0" applyNumberFormat="1" applyFont="1" applyBorder="1" applyAlignment="1">
      <alignment horizontal="right" vertical="center"/>
    </xf>
    <xf numFmtId="0" fontId="137" fillId="34" borderId="91" xfId="0" applyFont="1" applyFill="1" applyBorder="1" applyAlignment="1">
      <alignment vertical="center"/>
    </xf>
    <xf numFmtId="165" fontId="137" fillId="34" borderId="91" xfId="0" applyNumberFormat="1" applyFont="1" applyFill="1" applyBorder="1" applyAlignment="1">
      <alignment horizontal="right" vertical="center"/>
    </xf>
    <xf numFmtId="165" fontId="137" fillId="34" borderId="91" xfId="0" applyNumberFormat="1" applyFont="1" applyFill="1" applyBorder="1" applyAlignment="1">
      <alignment vertical="center"/>
    </xf>
    <xf numFmtId="0" fontId="27" fillId="0" borderId="66" xfId="0" applyFont="1" applyBorder="1" applyAlignment="1">
      <alignment vertical="center"/>
    </xf>
    <xf numFmtId="165" fontId="27" fillId="0" borderId="12" xfId="0" applyNumberFormat="1" applyFont="1" applyBorder="1" applyAlignment="1">
      <alignment horizontal="right" vertical="center"/>
    </xf>
    <xf numFmtId="165" fontId="27" fillId="0" borderId="67" xfId="0" applyNumberFormat="1" applyFont="1" applyBorder="1" applyAlignment="1">
      <alignment horizontal="right" vertical="center"/>
    </xf>
    <xf numFmtId="165" fontId="27" fillId="0" borderId="71" xfId="0" applyNumberFormat="1" applyFont="1" applyBorder="1" applyAlignment="1">
      <alignment horizontal="right" vertical="center"/>
    </xf>
    <xf numFmtId="0" fontId="137" fillId="34" borderId="86" xfId="0" applyFont="1" applyFill="1" applyBorder="1" applyAlignment="1">
      <alignment vertical="center"/>
    </xf>
    <xf numFmtId="165" fontId="137" fillId="34" borderId="87" xfId="0" applyNumberFormat="1" applyFont="1" applyFill="1" applyBorder="1" applyAlignment="1">
      <alignment horizontal="right" vertical="center"/>
    </xf>
    <xf numFmtId="165" fontId="137" fillId="34" borderId="88" xfId="0" applyNumberFormat="1" applyFont="1" applyFill="1" applyBorder="1" applyAlignment="1">
      <alignment horizontal="right" vertical="center"/>
    </xf>
    <xf numFmtId="165" fontId="137" fillId="34" borderId="86" xfId="0" applyNumberFormat="1" applyFont="1" applyFill="1" applyBorder="1" applyAlignment="1">
      <alignment horizontal="right" vertical="center"/>
    </xf>
    <xf numFmtId="0" fontId="136" fillId="0" borderId="90" xfId="62" applyFont="1" applyBorder="1" applyAlignment="1">
      <alignment vertical="center"/>
    </xf>
    <xf numFmtId="165" fontId="136" fillId="0" borderId="90" xfId="0" applyNumberFormat="1" applyFont="1" applyBorder="1" applyAlignment="1">
      <alignment horizontal="right" vertical="center" wrapText="1"/>
    </xf>
    <xf numFmtId="0" fontId="27" fillId="0" borderId="91" xfId="62" applyFont="1" applyBorder="1" applyAlignment="1">
      <alignment vertical="center"/>
    </xf>
    <xf numFmtId="165" fontId="27" fillId="0" borderId="91" xfId="0" applyNumberFormat="1" applyFont="1" applyBorder="1" applyAlignment="1">
      <alignment horizontal="right" vertical="center" wrapText="1"/>
    </xf>
    <xf numFmtId="0" fontId="27" fillId="0" borderId="89" xfId="0" applyFont="1" applyBorder="1" applyAlignment="1">
      <alignment vertical="center" wrapText="1"/>
    </xf>
    <xf numFmtId="165" fontId="27" fillId="0" borderId="89" xfId="0" applyNumberFormat="1" applyFont="1" applyBorder="1" applyAlignment="1">
      <alignment vertical="center" wrapText="1"/>
    </xf>
    <xf numFmtId="0" fontId="27" fillId="0" borderId="90" xfId="0" applyFont="1" applyBorder="1" applyAlignment="1">
      <alignment vertical="center" wrapText="1"/>
    </xf>
    <xf numFmtId="2" fontId="27" fillId="0" borderId="90" xfId="0" applyNumberFormat="1" applyFont="1" applyBorder="1" applyAlignment="1">
      <alignment vertical="center" wrapText="1"/>
    </xf>
    <xf numFmtId="9" fontId="27" fillId="0" borderId="90" xfId="0" applyNumberFormat="1" applyFont="1" applyBorder="1" applyAlignment="1">
      <alignment vertical="center" wrapText="1"/>
    </xf>
    <xf numFmtId="165" fontId="27" fillId="0" borderId="90" xfId="0" applyNumberFormat="1" applyFont="1" applyBorder="1" applyAlignment="1">
      <alignment horizontal="right" vertical="center" wrapText="1"/>
    </xf>
    <xf numFmtId="165" fontId="27" fillId="0" borderId="90" xfId="0" applyNumberFormat="1" applyFont="1" applyBorder="1" applyAlignment="1">
      <alignment vertical="center" wrapText="1"/>
    </xf>
    <xf numFmtId="0" fontId="27" fillId="0" borderId="92" xfId="62" applyFont="1" applyBorder="1"/>
    <xf numFmtId="165" fontId="27" fillId="0" borderId="61" xfId="0" applyNumberFormat="1" applyFont="1" applyBorder="1" applyAlignment="1">
      <alignment horizontal="right" vertical="center"/>
    </xf>
    <xf numFmtId="165" fontId="27" fillId="0" borderId="64" xfId="0" applyNumberFormat="1" applyFont="1" applyBorder="1" applyAlignment="1">
      <alignment horizontal="right" vertical="center"/>
    </xf>
    <xf numFmtId="0" fontId="27" fillId="0" borderId="67" xfId="62" applyFont="1" applyBorder="1"/>
    <xf numFmtId="165" fontId="27" fillId="0" borderId="93" xfId="0" applyNumberFormat="1" applyFont="1" applyBorder="1" applyAlignment="1">
      <alignment horizontal="right" vertical="center"/>
    </xf>
    <xf numFmtId="165" fontId="27" fillId="0" borderId="66" xfId="0" applyNumberFormat="1" applyFont="1" applyBorder="1" applyAlignment="1">
      <alignment horizontal="right" vertical="center"/>
    </xf>
    <xf numFmtId="0" fontId="27" fillId="0" borderId="88" xfId="62" applyFont="1" applyBorder="1"/>
    <xf numFmtId="165" fontId="27" fillId="0" borderId="88" xfId="0" applyNumberFormat="1" applyFont="1" applyBorder="1" applyAlignment="1">
      <alignment horizontal="right" vertical="center"/>
    </xf>
    <xf numFmtId="165" fontId="27" fillId="0" borderId="86" xfId="0" applyNumberFormat="1" applyFont="1" applyBorder="1" applyAlignment="1">
      <alignment horizontal="right" vertical="center"/>
    </xf>
    <xf numFmtId="49" fontId="8" fillId="0" borderId="0" xfId="29" applyNumberFormat="1" applyFont="1" applyAlignment="1">
      <alignment horizontal="left" vertical="center"/>
    </xf>
    <xf numFmtId="165" fontId="27" fillId="0" borderId="89" xfId="0" applyNumberFormat="1" applyFont="1" applyBorder="1"/>
    <xf numFmtId="9" fontId="27" fillId="0" borderId="91" xfId="0" applyNumberFormat="1" applyFont="1" applyBorder="1"/>
    <xf numFmtId="9" fontId="27" fillId="0" borderId="0" xfId="0" applyNumberFormat="1" applyFont="1"/>
    <xf numFmtId="49" fontId="50" fillId="0" borderId="0" xfId="29" applyNumberFormat="1" applyFont="1" applyAlignment="1">
      <alignment horizontal="left" vertical="center"/>
    </xf>
    <xf numFmtId="0" fontId="27" fillId="0" borderId="0" xfId="29" applyFont="1" applyAlignment="1">
      <alignment vertical="top" wrapText="1"/>
    </xf>
    <xf numFmtId="0" fontId="51" fillId="22" borderId="95" xfId="61" applyFont="1" applyFill="1" applyBorder="1" applyAlignment="1" applyProtection="1">
      <alignment horizontal="right" wrapText="1"/>
    </xf>
    <xf numFmtId="0" fontId="51" fillId="22" borderId="85" xfId="61" applyFont="1" applyFill="1" applyBorder="1" applyAlignment="1" applyProtection="1">
      <alignment horizontal="right" wrapText="1"/>
    </xf>
    <xf numFmtId="0" fontId="21" fillId="0" borderId="89" xfId="0" applyFont="1" applyBorder="1"/>
    <xf numFmtId="49" fontId="31" fillId="0" borderId="0" xfId="63" applyNumberFormat="1" applyFont="1" applyAlignment="1">
      <alignment vertical="top"/>
    </xf>
    <xf numFmtId="165" fontId="21" fillId="0" borderId="89" xfId="0" applyNumberFormat="1" applyFont="1" applyBorder="1" applyAlignment="1">
      <alignment horizontal="right" vertical="center"/>
    </xf>
    <xf numFmtId="165" fontId="21" fillId="0" borderId="89" xfId="0" applyNumberFormat="1" applyFont="1" applyBorder="1" applyAlignment="1">
      <alignment horizontal="right"/>
    </xf>
    <xf numFmtId="9" fontId="21" fillId="0" borderId="91" xfId="0" applyNumberFormat="1" applyFont="1" applyBorder="1" applyAlignment="1">
      <alignment horizontal="right" vertical="center"/>
    </xf>
    <xf numFmtId="9" fontId="21" fillId="0" borderId="91" xfId="0" applyNumberFormat="1" applyFont="1" applyBorder="1" applyAlignment="1">
      <alignment horizontal="right"/>
    </xf>
    <xf numFmtId="165" fontId="21" fillId="0" borderId="89" xfId="0" applyNumberFormat="1" applyFont="1" applyBorder="1" applyAlignment="1">
      <alignment horizontal="right" vertical="center" wrapText="1"/>
    </xf>
    <xf numFmtId="9" fontId="21" fillId="0" borderId="91" xfId="0" applyNumberFormat="1" applyFont="1" applyBorder="1" applyAlignment="1">
      <alignment horizontal="right" vertical="center" wrapText="1"/>
    </xf>
    <xf numFmtId="0" fontId="51" fillId="22" borderId="94" xfId="61" applyFont="1" applyFill="1" applyBorder="1" applyAlignment="1" applyProtection="1">
      <alignment horizontal="left" wrapText="1"/>
    </xf>
    <xf numFmtId="0" fontId="51" fillId="22" borderId="95" xfId="0" applyFont="1" applyFill="1" applyBorder="1" applyAlignment="1">
      <alignment horizontal="right"/>
    </xf>
    <xf numFmtId="0" fontId="21" fillId="0" borderId="89" xfId="0" applyFont="1" applyBorder="1" applyAlignment="1">
      <alignment horizontal="right"/>
    </xf>
    <xf numFmtId="0" fontId="21" fillId="0" borderId="90" xfId="0" applyFont="1" applyBorder="1"/>
    <xf numFmtId="9" fontId="21" fillId="0" borderId="90" xfId="0" applyNumberFormat="1" applyFont="1" applyBorder="1"/>
    <xf numFmtId="9" fontId="21" fillId="0" borderId="90" xfId="0" applyNumberFormat="1" applyFont="1" applyBorder="1" applyAlignment="1">
      <alignment horizontal="right"/>
    </xf>
    <xf numFmtId="165" fontId="21" fillId="0" borderId="90" xfId="0" applyNumberFormat="1" applyFont="1" applyBorder="1"/>
    <xf numFmtId="165" fontId="21" fillId="0" borderId="90" xfId="0" applyNumberFormat="1" applyFont="1" applyBorder="1" applyAlignment="1">
      <alignment horizontal="right"/>
    </xf>
    <xf numFmtId="0" fontId="21" fillId="0" borderId="91" xfId="0" applyFont="1" applyBorder="1"/>
    <xf numFmtId="9" fontId="21" fillId="0" borderId="91" xfId="0" applyNumberFormat="1" applyFont="1" applyBorder="1"/>
    <xf numFmtId="49" fontId="21" fillId="0" borderId="118" xfId="16" applyNumberFormat="1" applyFont="1" applyBorder="1" applyAlignment="1" applyProtection="1">
      <alignment horizontal="left" vertical="center" wrapText="1"/>
    </xf>
    <xf numFmtId="49" fontId="21" fillId="0" borderId="0" xfId="16" applyNumberFormat="1" applyFont="1" applyBorder="1" applyAlignment="1" applyProtection="1">
      <alignment horizontal="left" vertical="center" wrapText="1"/>
    </xf>
    <xf numFmtId="49" fontId="21" fillId="0" borderId="0" xfId="16" applyNumberFormat="1" applyFont="1" applyBorder="1" applyAlignment="1" applyProtection="1">
      <alignment horizontal="right" vertical="center" wrapText="1"/>
    </xf>
    <xf numFmtId="0" fontId="21" fillId="0" borderId="0" xfId="16" applyNumberFormat="1" applyFont="1" applyBorder="1" applyAlignment="1" applyProtection="1">
      <alignment horizontal="right" vertical="center" wrapText="1"/>
    </xf>
    <xf numFmtId="49" fontId="21" fillId="0" borderId="57" xfId="16" applyNumberFormat="1" applyFont="1" applyBorder="1" applyAlignment="1" applyProtection="1">
      <alignment horizontal="left" vertical="center" wrapText="1"/>
    </xf>
    <xf numFmtId="49" fontId="21" fillId="0" borderId="122" xfId="16" applyNumberFormat="1" applyFont="1" applyBorder="1" applyAlignment="1" applyProtection="1">
      <alignment horizontal="left" vertical="center" wrapText="1"/>
    </xf>
    <xf numFmtId="49" fontId="21" fillId="0" borderId="122" xfId="16" applyNumberFormat="1" applyFont="1" applyBorder="1" applyAlignment="1" applyProtection="1">
      <alignment horizontal="right" vertical="center" wrapText="1"/>
    </xf>
    <xf numFmtId="0" fontId="21" fillId="0" borderId="122" xfId="16" applyNumberFormat="1" applyFont="1" applyBorder="1" applyAlignment="1" applyProtection="1">
      <alignment horizontal="right" vertical="center" wrapText="1"/>
    </xf>
    <xf numFmtId="49" fontId="21" fillId="0" borderId="123" xfId="16" applyNumberFormat="1" applyFont="1" applyBorder="1" applyAlignment="1" applyProtection="1">
      <alignment horizontal="left" vertical="center" wrapText="1"/>
    </xf>
    <xf numFmtId="49" fontId="21" fillId="0" borderId="123" xfId="16" applyNumberFormat="1" applyFont="1" applyBorder="1" applyAlignment="1" applyProtection="1">
      <alignment horizontal="right" vertical="center" wrapText="1"/>
    </xf>
    <xf numFmtId="0" fontId="21" fillId="0" borderId="123" xfId="16" applyNumberFormat="1" applyFont="1" applyBorder="1" applyAlignment="1" applyProtection="1">
      <alignment horizontal="right" vertical="center" wrapText="1"/>
    </xf>
    <xf numFmtId="49" fontId="21" fillId="0" borderId="38" xfId="16" applyNumberFormat="1" applyFont="1" applyBorder="1" applyAlignment="1" applyProtection="1">
      <alignment horizontal="left" vertical="center" wrapText="1"/>
    </xf>
    <xf numFmtId="49" fontId="21" fillId="0" borderId="38" xfId="16" applyNumberFormat="1" applyFont="1" applyBorder="1" applyAlignment="1" applyProtection="1">
      <alignment horizontal="right" vertical="center" wrapText="1"/>
    </xf>
    <xf numFmtId="0" fontId="21" fillId="0" borderId="38" xfId="16" applyNumberFormat="1" applyFont="1" applyBorder="1" applyAlignment="1" applyProtection="1">
      <alignment horizontal="right" vertical="center" wrapText="1"/>
    </xf>
    <xf numFmtId="49" fontId="21" fillId="0" borderId="75" xfId="16" applyNumberFormat="1" applyFont="1" applyBorder="1" applyAlignment="1" applyProtection="1">
      <alignment horizontal="left" vertical="center" wrapText="1"/>
    </xf>
    <xf numFmtId="49" fontId="21" fillId="0" borderId="75" xfId="16" applyNumberFormat="1" applyFont="1" applyBorder="1" applyAlignment="1" applyProtection="1">
      <alignment horizontal="right" vertical="center" wrapText="1"/>
    </xf>
    <xf numFmtId="0" fontId="21" fillId="0" borderId="75" xfId="16" applyNumberFormat="1" applyFont="1" applyBorder="1" applyAlignment="1" applyProtection="1">
      <alignment horizontal="right" vertical="center" wrapText="1"/>
    </xf>
    <xf numFmtId="49" fontId="18" fillId="0" borderId="122" xfId="16" applyNumberFormat="1" applyFont="1" applyBorder="1" applyAlignment="1" applyProtection="1">
      <alignment horizontal="right" vertical="center" wrapText="1"/>
    </xf>
    <xf numFmtId="49" fontId="18" fillId="0" borderId="124" xfId="16" applyNumberFormat="1" applyFont="1" applyBorder="1" applyAlignment="1" applyProtection="1">
      <alignment horizontal="right" vertical="center" wrapText="1"/>
    </xf>
    <xf numFmtId="49" fontId="18" fillId="0" borderId="123" xfId="16" applyNumberFormat="1" applyFont="1" applyBorder="1" applyAlignment="1" applyProtection="1">
      <alignment horizontal="right" vertical="center" wrapText="1"/>
    </xf>
    <xf numFmtId="49" fontId="21" fillId="0" borderId="110" xfId="16" applyNumberFormat="1" applyFont="1" applyBorder="1" applyAlignment="1" applyProtection="1">
      <alignment horizontal="left" vertical="center" wrapText="1"/>
    </xf>
    <xf numFmtId="49" fontId="21" fillId="0" borderId="105" xfId="16" applyNumberFormat="1" applyFont="1" applyBorder="1" applyAlignment="1" applyProtection="1">
      <alignment horizontal="left" vertical="center" wrapText="1"/>
    </xf>
    <xf numFmtId="49" fontId="21" fillId="0" borderId="105" xfId="16" applyNumberFormat="1" applyFont="1" applyBorder="1" applyAlignment="1" applyProtection="1">
      <alignment horizontal="right" vertical="center" wrapText="1"/>
    </xf>
    <xf numFmtId="0" fontId="21" fillId="0" borderId="105" xfId="16" applyNumberFormat="1" applyFont="1" applyBorder="1" applyAlignment="1" applyProtection="1">
      <alignment horizontal="right" vertical="center" wrapText="1"/>
    </xf>
    <xf numFmtId="9" fontId="21" fillId="0" borderId="38" xfId="16" applyNumberFormat="1" applyFont="1" applyBorder="1" applyAlignment="1" applyProtection="1">
      <alignment horizontal="right" vertical="center" wrapText="1"/>
    </xf>
    <xf numFmtId="9" fontId="21" fillId="0" borderId="75" xfId="16" applyNumberFormat="1" applyFont="1" applyBorder="1" applyAlignment="1" applyProtection="1">
      <alignment horizontal="right" vertical="center" wrapText="1"/>
    </xf>
    <xf numFmtId="0" fontId="51" fillId="22" borderId="94" xfId="47" applyFont="1" applyFill="1" applyBorder="1" applyAlignment="1" applyProtection="1">
      <alignment horizontal="left" wrapText="1"/>
    </xf>
    <xf numFmtId="0" fontId="51" fillId="22" borderId="95" xfId="47" applyFont="1" applyFill="1" applyBorder="1" applyAlignment="1" applyProtection="1">
      <alignment horizontal="left" wrapText="1"/>
    </xf>
    <xf numFmtId="0" fontId="51" fillId="22" borderId="95" xfId="47" applyFont="1" applyFill="1" applyBorder="1" applyAlignment="1" applyProtection="1">
      <alignment horizontal="right" wrapText="1"/>
    </xf>
    <xf numFmtId="0" fontId="31" fillId="0" borderId="0" xfId="29" applyFont="1" applyAlignment="1">
      <alignment vertical="center"/>
    </xf>
    <xf numFmtId="0" fontId="21" fillId="0" borderId="0" xfId="28" applyFont="1"/>
    <xf numFmtId="0" fontId="21" fillId="0" borderId="0" xfId="28" applyFont="1" applyAlignment="1">
      <alignment horizontal="center"/>
    </xf>
    <xf numFmtId="0" fontId="21" fillId="0" borderId="0" xfId="28" applyFont="1" applyAlignment="1">
      <alignment horizontal="left" indent="2"/>
    </xf>
    <xf numFmtId="0" fontId="31" fillId="0" borderId="0" xfId="0" applyFont="1"/>
    <xf numFmtId="0" fontId="21" fillId="0" borderId="0" xfId="29" quotePrefix="1" applyFont="1" applyAlignment="1">
      <alignment vertical="top" wrapText="1"/>
    </xf>
    <xf numFmtId="49" fontId="21" fillId="0" borderId="124" xfId="16" applyNumberFormat="1" applyFont="1" applyBorder="1" applyAlignment="1" applyProtection="1">
      <alignment horizontal="left" vertical="center" wrapText="1"/>
    </xf>
    <xf numFmtId="49" fontId="21" fillId="0" borderId="124" xfId="16" applyNumberFormat="1" applyFont="1" applyBorder="1" applyAlignment="1" applyProtection="1">
      <alignment horizontal="right" vertical="center" wrapText="1"/>
    </xf>
    <xf numFmtId="0" fontId="21" fillId="0" borderId="124" xfId="16" applyNumberFormat="1" applyFont="1" applyBorder="1" applyAlignment="1" applyProtection="1">
      <alignment horizontal="right" vertical="center" wrapText="1"/>
    </xf>
    <xf numFmtId="0" fontId="21" fillId="0" borderId="0" xfId="0" applyFont="1" applyAlignment="1">
      <alignment horizontal="left" vertical="center" wrapText="1"/>
    </xf>
    <xf numFmtId="49" fontId="21" fillId="0" borderId="0" xfId="16" applyNumberFormat="1" applyFont="1" applyBorder="1" applyAlignment="1" applyProtection="1">
      <alignment horizontal="left" vertical="center"/>
    </xf>
    <xf numFmtId="49" fontId="21" fillId="0" borderId="0" xfId="16" applyNumberFormat="1" applyFont="1" applyBorder="1" applyAlignment="1" applyProtection="1">
      <alignment horizontal="right" vertical="center"/>
    </xf>
    <xf numFmtId="0" fontId="21" fillId="0" borderId="0" xfId="16" applyNumberFormat="1" applyFont="1" applyBorder="1" applyAlignment="1" applyProtection="1">
      <alignment horizontal="right" vertical="center"/>
    </xf>
    <xf numFmtId="49" fontId="21" fillId="0" borderId="0" xfId="16" applyNumberFormat="1" applyFont="1" applyBorder="1" applyAlignment="1" applyProtection="1">
      <alignment vertical="center"/>
    </xf>
    <xf numFmtId="9" fontId="21" fillId="0" borderId="0" xfId="16" applyNumberFormat="1" applyFont="1" applyBorder="1" applyAlignment="1" applyProtection="1">
      <alignment horizontal="right" vertical="center"/>
    </xf>
    <xf numFmtId="9" fontId="21" fillId="0" borderId="0" xfId="16" applyNumberFormat="1" applyFont="1" applyBorder="1" applyAlignment="1" applyProtection="1">
      <alignment horizontal="left" vertical="center" wrapText="1" indent="1"/>
    </xf>
    <xf numFmtId="0" fontId="23" fillId="0" borderId="159" xfId="19" applyFont="1" applyBorder="1" applyAlignment="1">
      <alignment vertical="center"/>
    </xf>
    <xf numFmtId="0" fontId="23" fillId="0" borderId="159" xfId="19" applyFont="1" applyBorder="1" applyAlignment="1">
      <alignment horizontal="left" vertical="center"/>
    </xf>
    <xf numFmtId="0" fontId="23" fillId="0" borderId="159" xfId="25" applyFont="1" applyBorder="1" applyAlignment="1">
      <alignment vertical="center"/>
    </xf>
    <xf numFmtId="49" fontId="21" fillId="0" borderId="159" xfId="11" applyFont="1" applyBorder="1">
      <alignment horizontal="left" vertical="center"/>
      <protection locked="0"/>
    </xf>
    <xf numFmtId="0" fontId="31" fillId="0" borderId="0" xfId="28" applyFont="1" applyAlignment="1">
      <alignment vertical="center"/>
    </xf>
    <xf numFmtId="49" fontId="21" fillId="0" borderId="0" xfId="29" applyNumberFormat="1" applyFont="1" applyAlignment="1">
      <alignment vertical="top"/>
    </xf>
    <xf numFmtId="0" fontId="21" fillId="0" borderId="0" xfId="29" applyFont="1" applyAlignment="1">
      <alignment vertical="top" wrapText="1"/>
    </xf>
    <xf numFmtId="0" fontId="21" fillId="0" borderId="0" xfId="29" applyFont="1" applyAlignment="1">
      <alignment horizontal="right" vertical="top"/>
    </xf>
    <xf numFmtId="0" fontId="21" fillId="0" borderId="0" xfId="29" applyFont="1" applyAlignment="1">
      <alignment horizontal="left" vertical="top" indent="1"/>
    </xf>
    <xf numFmtId="49" fontId="21" fillId="0" borderId="118" xfId="29" applyNumberFormat="1" applyFont="1" applyBorder="1" applyAlignment="1">
      <alignment horizontal="left" vertical="center" wrapText="1"/>
    </xf>
    <xf numFmtId="49" fontId="21" fillId="0" borderId="38" xfId="33" applyNumberFormat="1" applyFont="1" applyFill="1" applyBorder="1" applyAlignment="1">
      <alignment horizontal="left" vertical="center" wrapText="1"/>
    </xf>
    <xf numFmtId="49" fontId="21" fillId="0" borderId="38" xfId="29" applyNumberFormat="1" applyFont="1" applyBorder="1" applyAlignment="1">
      <alignment horizontal="right" vertical="center" wrapText="1"/>
    </xf>
    <xf numFmtId="3" fontId="21" fillId="0" borderId="38" xfId="33" applyNumberFormat="1" applyFont="1" applyFill="1" applyBorder="1" applyAlignment="1">
      <alignment horizontal="right" vertical="center" wrapText="1"/>
    </xf>
    <xf numFmtId="49" fontId="21" fillId="0" borderId="38" xfId="29" applyNumberFormat="1" applyFont="1" applyBorder="1" applyAlignment="1">
      <alignment horizontal="left" vertical="center" wrapText="1"/>
    </xf>
    <xf numFmtId="49" fontId="21" fillId="0" borderId="126" xfId="29" applyNumberFormat="1" applyFont="1" applyBorder="1" applyAlignment="1">
      <alignment horizontal="left" vertical="center" wrapText="1"/>
    </xf>
    <xf numFmtId="49" fontId="21" fillId="0" borderId="124" xfId="33" applyNumberFormat="1" applyFont="1" applyFill="1" applyBorder="1" applyAlignment="1">
      <alignment horizontal="left" vertical="center" wrapText="1"/>
    </xf>
    <xf numFmtId="49" fontId="21" fillId="0" borderId="124" xfId="29" applyNumberFormat="1" applyFont="1" applyBorder="1" applyAlignment="1">
      <alignment horizontal="right" vertical="center" wrapText="1"/>
    </xf>
    <xf numFmtId="3" fontId="21" fillId="0" borderId="124" xfId="33" applyNumberFormat="1" applyFont="1" applyFill="1" applyBorder="1" applyAlignment="1">
      <alignment horizontal="right" vertical="center" wrapText="1"/>
    </xf>
    <xf numFmtId="49" fontId="21" fillId="0" borderId="124" xfId="29" applyNumberFormat="1" applyFont="1" applyBorder="1" applyAlignment="1">
      <alignment horizontal="left" vertical="center" wrapText="1"/>
    </xf>
    <xf numFmtId="49" fontId="21" fillId="0" borderId="76" xfId="29" applyNumberFormat="1" applyFont="1" applyBorder="1" applyAlignment="1">
      <alignment horizontal="left" vertical="center" wrapText="1"/>
    </xf>
    <xf numFmtId="49" fontId="21" fillId="0" borderId="78" xfId="33" applyNumberFormat="1" applyFont="1" applyFill="1" applyBorder="1" applyAlignment="1">
      <alignment horizontal="left" vertical="center" wrapText="1"/>
    </xf>
    <xf numFmtId="49" fontId="21" fillId="0" borderId="78" xfId="29" applyNumberFormat="1" applyFont="1" applyBorder="1" applyAlignment="1">
      <alignment horizontal="right" vertical="center" wrapText="1"/>
    </xf>
    <xf numFmtId="3" fontId="21" fillId="0" borderId="78" xfId="33" applyNumberFormat="1" applyFont="1" applyFill="1" applyBorder="1" applyAlignment="1">
      <alignment horizontal="right" vertical="center" wrapText="1"/>
    </xf>
    <xf numFmtId="49" fontId="21" fillId="0" borderId="78" xfId="29" applyNumberFormat="1" applyFont="1" applyBorder="1" applyAlignment="1">
      <alignment horizontal="left" vertical="center" wrapText="1"/>
    </xf>
    <xf numFmtId="0" fontId="21" fillId="0" borderId="144" xfId="0" applyFont="1" applyBorder="1" applyAlignment="1">
      <alignment horizontal="left" wrapText="1"/>
    </xf>
    <xf numFmtId="0" fontId="21" fillId="0" borderId="144" xfId="0" quotePrefix="1" applyFont="1" applyBorder="1" applyAlignment="1">
      <alignment horizontal="left" wrapText="1"/>
    </xf>
    <xf numFmtId="0" fontId="21" fillId="0" borderId="151" xfId="0" applyFont="1" applyBorder="1" applyAlignment="1">
      <alignment horizontal="left" wrapText="1"/>
    </xf>
    <xf numFmtId="0" fontId="21" fillId="44" borderId="144" xfId="0" applyFont="1" applyFill="1" applyBorder="1" applyAlignment="1">
      <alignment horizontal="left" wrapText="1"/>
    </xf>
    <xf numFmtId="0" fontId="21" fillId="0" borderId="144" xfId="0" applyFont="1" applyBorder="1" applyAlignment="1">
      <alignment horizontal="left"/>
    </xf>
    <xf numFmtId="0" fontId="103" fillId="0" borderId="144" xfId="0" applyFont="1" applyBorder="1" applyAlignment="1">
      <alignment horizontal="left" wrapText="1"/>
    </xf>
    <xf numFmtId="3" fontId="27" fillId="0" borderId="4" xfId="16" applyNumberFormat="1" applyFont="1" applyAlignment="1">
      <alignment horizontal="right" vertical="center"/>
      <protection locked="0"/>
    </xf>
    <xf numFmtId="3" fontId="27" fillId="0" borderId="13" xfId="15" applyNumberFormat="1" applyFont="1" applyBorder="1" applyAlignment="1">
      <alignment horizontal="right" vertical="center"/>
      <protection locked="0"/>
    </xf>
    <xf numFmtId="0" fontId="51" fillId="22" borderId="57" xfId="61" applyFont="1" applyFill="1" applyBorder="1" applyAlignment="1" applyProtection="1">
      <alignment horizontal="left" wrapText="1"/>
    </xf>
    <xf numFmtId="0" fontId="51" fillId="22" borderId="57" xfId="61" applyFont="1" applyFill="1" applyBorder="1" applyAlignment="1" applyProtection="1">
      <alignment horizontal="left" vertical="center" wrapText="1"/>
    </xf>
    <xf numFmtId="0" fontId="51" fillId="22" borderId="61" xfId="61" applyFont="1" applyFill="1" applyBorder="1" applyAlignment="1" applyProtection="1">
      <alignment horizontal="left" vertical="center" wrapText="1"/>
    </xf>
    <xf numFmtId="0" fontId="51" fillId="22" borderId="62" xfId="61" applyFont="1" applyFill="1" applyBorder="1" applyAlignment="1" applyProtection="1">
      <alignment horizontal="right" vertical="center" wrapText="1"/>
    </xf>
    <xf numFmtId="0" fontId="51" fillId="22" borderId="53" xfId="61" applyFont="1" applyFill="1" applyBorder="1" applyAlignment="1" applyProtection="1">
      <alignment horizontal="right" vertical="center" wrapText="1"/>
    </xf>
    <xf numFmtId="0" fontId="51" fillId="22" borderId="0" xfId="61" applyFont="1" applyFill="1" applyBorder="1" applyAlignment="1" applyProtection="1">
      <alignment horizontal="right" vertical="center" wrapText="1"/>
    </xf>
    <xf numFmtId="0" fontId="51" fillId="22" borderId="63" xfId="61" applyFont="1" applyFill="1" applyBorder="1" applyAlignment="1" applyProtection="1">
      <alignment horizontal="right" vertical="center" wrapText="1"/>
    </xf>
    <xf numFmtId="0" fontId="51" fillId="22" borderId="62" xfId="61" applyFont="1" applyFill="1" applyBorder="1" applyAlignment="1">
      <alignment horizontal="right" vertical="center" wrapText="1"/>
    </xf>
    <xf numFmtId="0" fontId="51" fillId="22" borderId="63" xfId="61" applyFont="1" applyFill="1" applyBorder="1" applyAlignment="1">
      <alignment horizontal="right" vertical="center" wrapText="1"/>
    </xf>
    <xf numFmtId="0" fontId="136" fillId="0" borderId="64" xfId="0" applyFont="1" applyBorder="1" applyAlignment="1">
      <alignment vertical="center"/>
    </xf>
    <xf numFmtId="1" fontId="136" fillId="0" borderId="0" xfId="0" applyNumberFormat="1" applyFont="1" applyAlignment="1">
      <alignment horizontal="right" vertical="center"/>
    </xf>
    <xf numFmtId="9" fontId="136" fillId="0" borderId="65" xfId="0" applyNumberFormat="1" applyFont="1" applyBorder="1" applyAlignment="1">
      <alignment vertical="center"/>
    </xf>
    <xf numFmtId="1" fontId="136" fillId="0" borderId="61" xfId="0" applyNumberFormat="1" applyFont="1" applyBorder="1" applyAlignment="1">
      <alignment horizontal="right" vertical="center"/>
    </xf>
    <xf numFmtId="1" fontId="27" fillId="0" borderId="12" xfId="0" applyNumberFormat="1" applyFont="1" applyBorder="1" applyAlignment="1">
      <alignment horizontal="right" vertical="center"/>
    </xf>
    <xf numFmtId="9" fontId="27" fillId="0" borderId="4" xfId="0" applyNumberFormat="1" applyFont="1" applyBorder="1" applyAlignment="1">
      <alignment vertical="center"/>
    </xf>
    <xf numFmtId="1" fontId="27" fillId="0" borderId="67" xfId="0" applyNumberFormat="1" applyFont="1" applyBorder="1" applyAlignment="1">
      <alignment horizontal="right" vertical="center"/>
    </xf>
    <xf numFmtId="9" fontId="27" fillId="0" borderId="68" xfId="0" applyNumberFormat="1" applyFont="1" applyBorder="1" applyAlignment="1">
      <alignment vertical="center"/>
    </xf>
    <xf numFmtId="1" fontId="27" fillId="0" borderId="13" xfId="0" applyNumberFormat="1" applyFont="1" applyBorder="1" applyAlignment="1">
      <alignment horizontal="right" vertical="center"/>
    </xf>
    <xf numFmtId="9" fontId="27" fillId="0" borderId="13" xfId="0" applyNumberFormat="1" applyFont="1" applyBorder="1" applyAlignment="1">
      <alignment horizontal="right" vertical="center"/>
    </xf>
    <xf numFmtId="9" fontId="27" fillId="0" borderId="13" xfId="0" applyNumberFormat="1" applyFont="1" applyBorder="1" applyAlignment="1">
      <alignment vertical="center"/>
    </xf>
    <xf numFmtId="9" fontId="27" fillId="0" borderId="69" xfId="0" applyNumberFormat="1" applyFont="1" applyBorder="1" applyAlignment="1">
      <alignment vertical="center"/>
    </xf>
    <xf numFmtId="0" fontId="136" fillId="0" borderId="66" xfId="0" applyFont="1" applyBorder="1" applyAlignment="1">
      <alignment vertical="center"/>
    </xf>
    <xf numFmtId="1" fontId="136" fillId="0" borderId="13" xfId="0" applyNumberFormat="1" applyFont="1" applyBorder="1" applyAlignment="1">
      <alignment horizontal="right" vertical="center"/>
    </xf>
    <xf numFmtId="9" fontId="136" fillId="0" borderId="13" xfId="0" applyNumberFormat="1" applyFont="1" applyBorder="1" applyAlignment="1">
      <alignment vertical="center"/>
    </xf>
    <xf numFmtId="1" fontId="136" fillId="0" borderId="67" xfId="0" applyNumberFormat="1" applyFont="1" applyBorder="1" applyAlignment="1">
      <alignment horizontal="right" vertical="center"/>
    </xf>
    <xf numFmtId="9" fontId="136" fillId="0" borderId="70" xfId="0" applyNumberFormat="1" applyFont="1" applyBorder="1" applyAlignment="1">
      <alignment vertical="center"/>
    </xf>
    <xf numFmtId="9" fontId="136" fillId="0" borderId="69" xfId="0" applyNumberFormat="1" applyFont="1" applyBorder="1" applyAlignment="1">
      <alignment vertical="center"/>
    </xf>
    <xf numFmtId="0" fontId="27" fillId="0" borderId="71" xfId="0" applyFont="1" applyBorder="1"/>
    <xf numFmtId="1" fontId="27" fillId="0" borderId="72" xfId="0" applyNumberFormat="1" applyFont="1" applyBorder="1" applyAlignment="1">
      <alignment horizontal="right" vertical="center"/>
    </xf>
    <xf numFmtId="9" fontId="27" fillId="0" borderId="72" xfId="0" applyNumberFormat="1" applyFont="1" applyBorder="1" applyAlignment="1">
      <alignment horizontal="right" vertical="center"/>
    </xf>
    <xf numFmtId="1" fontId="27" fillId="0" borderId="73" xfId="0" applyNumberFormat="1" applyFont="1" applyBorder="1" applyAlignment="1">
      <alignment horizontal="right" vertical="center"/>
    </xf>
    <xf numFmtId="9" fontId="27" fillId="0" borderId="74" xfId="0" applyNumberFormat="1" applyFont="1" applyBorder="1" applyAlignment="1">
      <alignment horizontal="right" vertical="center"/>
    </xf>
    <xf numFmtId="0" fontId="27" fillId="0" borderId="66" xfId="0" applyFont="1" applyBorder="1"/>
    <xf numFmtId="1" fontId="27" fillId="0" borderId="75" xfId="0" applyNumberFormat="1" applyFont="1" applyBorder="1" applyAlignment="1">
      <alignment vertical="center"/>
    </xf>
    <xf numFmtId="9" fontId="27" fillId="0" borderId="75" xfId="0" applyNumberFormat="1" applyFont="1" applyBorder="1" applyAlignment="1">
      <alignment vertical="center"/>
    </xf>
    <xf numFmtId="1" fontId="27" fillId="0" borderId="57" xfId="0" applyNumberFormat="1" applyFont="1" applyBorder="1" applyAlignment="1">
      <alignment vertical="center"/>
    </xf>
    <xf numFmtId="9" fontId="27" fillId="0" borderId="60" xfId="0" applyNumberFormat="1" applyFont="1" applyBorder="1" applyAlignment="1">
      <alignment vertical="center"/>
    </xf>
    <xf numFmtId="0" fontId="137" fillId="34" borderId="76" xfId="0" applyFont="1" applyFill="1" applyBorder="1" applyAlignment="1">
      <alignment vertical="center"/>
    </xf>
    <xf numFmtId="1" fontId="137" fillId="34" borderId="76" xfId="0" applyNumberFormat="1" applyFont="1" applyFill="1" applyBorder="1" applyAlignment="1">
      <alignment vertical="center"/>
    </xf>
    <xf numFmtId="9" fontId="137" fillId="34" borderId="77" xfId="0" applyNumberFormat="1" applyFont="1" applyFill="1" applyBorder="1" applyAlignment="1">
      <alignment vertical="center"/>
    </xf>
    <xf numFmtId="1" fontId="137" fillId="34" borderId="78" xfId="0" applyNumberFormat="1" applyFont="1" applyFill="1" applyBorder="1" applyAlignment="1">
      <alignment vertical="center"/>
    </xf>
    <xf numFmtId="9" fontId="137" fillId="34" borderId="78" xfId="0" applyNumberFormat="1" applyFont="1" applyFill="1" applyBorder="1" applyAlignment="1">
      <alignment vertical="center"/>
    </xf>
    <xf numFmtId="10" fontId="60" fillId="0" borderId="0" xfId="0" applyNumberFormat="1" applyFont="1"/>
    <xf numFmtId="0" fontId="51" fillId="22" borderId="82" xfId="61" applyFont="1" applyFill="1" applyBorder="1" applyAlignment="1" applyProtection="1">
      <alignment horizontal="left" vertical="center" wrapText="1"/>
    </xf>
    <xf numFmtId="0" fontId="51" fillId="22" borderId="82" xfId="61" applyFont="1" applyFill="1" applyBorder="1" applyAlignment="1" applyProtection="1">
      <alignment horizontal="right" vertical="center" wrapText="1"/>
    </xf>
    <xf numFmtId="0" fontId="51" fillId="22" borderId="82" xfId="61" applyFont="1" applyFill="1" applyBorder="1" applyAlignment="1">
      <alignment horizontal="right" vertical="center" wrapText="1"/>
    </xf>
    <xf numFmtId="0" fontId="27" fillId="0" borderId="84" xfId="0" applyFont="1" applyBorder="1" applyAlignment="1">
      <alignment vertical="center"/>
    </xf>
    <xf numFmtId="1" fontId="27" fillId="0" borderId="84" xfId="0" applyNumberFormat="1" applyFont="1" applyBorder="1" applyAlignment="1">
      <alignment horizontal="right" vertical="center"/>
    </xf>
    <xf numFmtId="0" fontId="27" fillId="0" borderId="82" xfId="0" applyFont="1" applyBorder="1" applyAlignment="1">
      <alignment vertical="center"/>
    </xf>
    <xf numFmtId="1" fontId="27" fillId="0" borderId="82" xfId="0" applyNumberFormat="1" applyFont="1" applyBorder="1" applyAlignment="1">
      <alignment horizontal="right" vertical="center"/>
    </xf>
    <xf numFmtId="0" fontId="27" fillId="0" borderId="161" xfId="0" applyFont="1" applyBorder="1" applyAlignment="1">
      <alignment vertical="center"/>
    </xf>
    <xf numFmtId="1" fontId="27" fillId="0" borderId="161" xfId="0" applyNumberFormat="1" applyFont="1" applyBorder="1" applyAlignment="1">
      <alignment horizontal="right" vertical="center"/>
    </xf>
    <xf numFmtId="0" fontId="51" fillId="22" borderId="79" xfId="61" applyFont="1" applyFill="1" applyBorder="1" applyAlignment="1" applyProtection="1">
      <alignment horizontal="left" vertical="center" wrapText="1"/>
    </xf>
    <xf numFmtId="0" fontId="51" fillId="22" borderId="79" xfId="61" applyFont="1" applyFill="1" applyBorder="1" applyAlignment="1" applyProtection="1">
      <alignment horizontal="right" vertical="center" wrapText="1"/>
    </xf>
    <xf numFmtId="0" fontId="51" fillId="22" borderId="80" xfId="61" applyFont="1" applyFill="1" applyBorder="1" applyAlignment="1" applyProtection="1">
      <alignment horizontal="right" vertical="center" wrapText="1"/>
    </xf>
    <xf numFmtId="0" fontId="51" fillId="22" borderId="81" xfId="61" applyFont="1" applyFill="1" applyBorder="1" applyAlignment="1" applyProtection="1">
      <alignment horizontal="right" vertical="center" wrapText="1"/>
    </xf>
    <xf numFmtId="0" fontId="51" fillId="22" borderId="58" xfId="61" applyFont="1" applyFill="1" applyBorder="1" applyAlignment="1" applyProtection="1">
      <alignment horizontal="right" wrapText="1"/>
    </xf>
    <xf numFmtId="0" fontId="51" fillId="22" borderId="58" xfId="61" applyFont="1" applyFill="1" applyBorder="1" applyAlignment="1" applyProtection="1">
      <alignment horizontal="right" vertical="center" wrapText="1"/>
    </xf>
    <xf numFmtId="0" fontId="51" fillId="22" borderId="85" xfId="61" applyFont="1" applyFill="1" applyBorder="1" applyAlignment="1" applyProtection="1">
      <alignment horizontal="right" vertical="center" wrapText="1"/>
    </xf>
    <xf numFmtId="3" fontId="18" fillId="0" borderId="64" xfId="34" applyNumberFormat="1" applyFont="1" applyBorder="1" applyAlignment="1">
      <alignment horizontal="left" vertical="center" wrapText="1"/>
    </xf>
    <xf numFmtId="3" fontId="18" fillId="0" borderId="98" xfId="34" applyNumberFormat="1" applyFont="1" applyBorder="1" applyAlignment="1">
      <alignment horizontal="left" vertical="center" wrapText="1"/>
    </xf>
    <xf numFmtId="3" fontId="18" fillId="0" borderId="100" xfId="34" applyNumberFormat="1" applyFont="1" applyBorder="1" applyAlignment="1">
      <alignment horizontal="left" vertical="center" wrapText="1"/>
    </xf>
    <xf numFmtId="3" fontId="18" fillId="0" borderId="104" xfId="34" applyNumberFormat="1" applyFont="1" applyBorder="1" applyAlignment="1">
      <alignment horizontal="left" vertical="center" wrapText="1"/>
    </xf>
    <xf numFmtId="0" fontId="51" fillId="22" borderId="94" xfId="29" applyFont="1" applyFill="1" applyBorder="1" applyAlignment="1">
      <alignment vertical="center"/>
    </xf>
    <xf numFmtId="0" fontId="51" fillId="22" borderId="95" xfId="29" applyFont="1" applyFill="1" applyBorder="1" applyAlignment="1">
      <alignment vertical="center"/>
    </xf>
    <xf numFmtId="0" fontId="51" fillId="22" borderId="95" xfId="29" applyFont="1" applyFill="1" applyBorder="1" applyAlignment="1">
      <alignment horizontal="right" vertical="center"/>
    </xf>
    <xf numFmtId="0" fontId="51" fillId="22" borderId="85" xfId="29" applyFont="1" applyFill="1" applyBorder="1" applyAlignment="1">
      <alignment horizontal="right" vertical="center"/>
    </xf>
    <xf numFmtId="0" fontId="51" fillId="22" borderId="85" xfId="47" applyFont="1" applyFill="1" applyBorder="1" applyAlignment="1">
      <alignment horizontal="right" vertical="center" wrapText="1"/>
    </xf>
    <xf numFmtId="0" fontId="51" fillId="22" borderId="95" xfId="29" applyFont="1" applyFill="1" applyBorder="1" applyAlignment="1">
      <alignment horizontal="center" wrapText="1"/>
    </xf>
    <xf numFmtId="0" fontId="51" fillId="22" borderId="117" xfId="29" applyFont="1" applyFill="1" applyBorder="1" applyAlignment="1">
      <alignment horizontal="right" wrapText="1"/>
    </xf>
    <xf numFmtId="3" fontId="144" fillId="0" borderId="64" xfId="34" applyNumberFormat="1" applyFont="1" applyBorder="1" applyAlignment="1">
      <alignment horizontal="left" vertical="center" wrapText="1"/>
    </xf>
    <xf numFmtId="0" fontId="51" fillId="22" borderId="94" xfId="61" applyFont="1" applyFill="1" applyBorder="1" applyAlignment="1">
      <alignment horizontal="left" vertical="center" wrapText="1"/>
    </xf>
    <xf numFmtId="0" fontId="51" fillId="22" borderId="95" xfId="61" applyFont="1" applyFill="1" applyBorder="1" applyAlignment="1">
      <alignment horizontal="left" vertical="center" wrapText="1"/>
    </xf>
    <xf numFmtId="49" fontId="21" fillId="0" borderId="38" xfId="33" applyNumberFormat="1" applyFont="1" applyBorder="1" applyAlignment="1">
      <alignment horizontal="left" vertical="center" wrapText="1"/>
    </xf>
    <xf numFmtId="49" fontId="21" fillId="0" borderId="124" xfId="33" applyNumberFormat="1" applyFont="1" applyBorder="1" applyAlignment="1">
      <alignment horizontal="left" vertical="center" wrapText="1"/>
    </xf>
    <xf numFmtId="49" fontId="21" fillId="0" borderId="78" xfId="33" applyNumberFormat="1" applyFont="1" applyBorder="1" applyAlignment="1">
      <alignment horizontal="left" vertical="center" wrapText="1"/>
    </xf>
    <xf numFmtId="49" fontId="21" fillId="16" borderId="78" xfId="33" applyNumberFormat="1" applyFont="1" applyFill="1" applyBorder="1" applyAlignment="1">
      <alignment horizontal="left" vertical="center" wrapText="1"/>
    </xf>
    <xf numFmtId="0" fontId="51" fillId="22" borderId="94" xfId="61" applyFont="1" applyFill="1" applyBorder="1" applyAlignment="1">
      <alignment horizontal="center" vertical="center" wrapText="1"/>
    </xf>
    <xf numFmtId="0" fontId="51" fillId="22" borderId="95" xfId="61" applyFont="1" applyFill="1" applyBorder="1" applyAlignment="1">
      <alignment horizontal="center" vertical="center" wrapText="1"/>
    </xf>
    <xf numFmtId="0" fontId="21" fillId="33" borderId="167" xfId="0" applyFont="1" applyFill="1" applyBorder="1" applyAlignment="1">
      <alignment vertical="center" wrapText="1"/>
    </xf>
    <xf numFmtId="167" fontId="21" fillId="0" borderId="167" xfId="56" applyNumberFormat="1" applyFont="1" applyBorder="1" applyAlignment="1">
      <alignment horizontal="right" vertical="center" wrapText="1"/>
    </xf>
    <xf numFmtId="167" fontId="27" fillId="0" borderId="167" xfId="56" applyNumberFormat="1" applyFont="1" applyBorder="1"/>
    <xf numFmtId="167" fontId="21" fillId="0" borderId="167" xfId="56" applyNumberFormat="1" applyFont="1" applyFill="1" applyBorder="1" applyAlignment="1">
      <alignment horizontal="right" vertical="center" wrapText="1"/>
    </xf>
    <xf numFmtId="167" fontId="21" fillId="33" borderId="167" xfId="56" applyNumberFormat="1" applyFont="1" applyFill="1" applyBorder="1" applyAlignment="1">
      <alignment horizontal="right" vertical="center" wrapText="1"/>
    </xf>
    <xf numFmtId="0" fontId="138" fillId="34" borderId="168" xfId="29" applyFont="1" applyFill="1" applyBorder="1" applyAlignment="1">
      <alignment horizontal="left" vertical="center"/>
    </xf>
    <xf numFmtId="167" fontId="138" fillId="34" borderId="168" xfId="56" applyNumberFormat="1" applyFont="1" applyFill="1" applyBorder="1" applyAlignment="1">
      <alignment horizontal="right" vertical="center" wrapText="1"/>
    </xf>
    <xf numFmtId="167" fontId="138" fillId="34" borderId="168" xfId="56" applyNumberFormat="1" applyFont="1" applyFill="1" applyBorder="1" applyAlignment="1">
      <alignment horizontal="left" vertical="center"/>
    </xf>
    <xf numFmtId="165" fontId="27" fillId="0" borderId="104" xfId="0" applyNumberFormat="1" applyFont="1" applyBorder="1" applyAlignment="1">
      <alignment horizontal="right"/>
    </xf>
    <xf numFmtId="0" fontId="51" fillId="22" borderId="95" xfId="61" applyFont="1" applyFill="1" applyBorder="1" applyAlignment="1">
      <alignment horizontal="right" wrapText="1"/>
    </xf>
    <xf numFmtId="0" fontId="51" fillId="22" borderId="85" xfId="61" applyFont="1" applyFill="1" applyBorder="1" applyAlignment="1">
      <alignment horizontal="right" wrapText="1"/>
    </xf>
    <xf numFmtId="0" fontId="27" fillId="0" borderId="0" xfId="0" applyFont="1" applyAlignment="1">
      <alignment horizontal="left" vertical="top" wrapText="1"/>
    </xf>
    <xf numFmtId="169" fontId="22" fillId="0" borderId="0" xfId="19" applyNumberFormat="1" applyFont="1" applyAlignment="1">
      <alignment vertical="center"/>
    </xf>
    <xf numFmtId="0" fontId="51" fillId="22" borderId="95" xfId="47" applyFont="1" applyFill="1" applyBorder="1" applyAlignment="1">
      <alignment horizontal="left" vertical="center" wrapText="1"/>
    </xf>
    <xf numFmtId="0" fontId="51" fillId="22" borderId="95" xfId="47" applyFont="1" applyFill="1" applyBorder="1" applyAlignment="1">
      <alignment horizontal="right" vertical="center" wrapText="1"/>
    </xf>
    <xf numFmtId="3" fontId="27" fillId="0" borderId="89" xfId="34" applyNumberFormat="1" applyFont="1" applyBorder="1" applyAlignment="1">
      <alignment horizontal="left" vertical="center" wrapText="1"/>
    </xf>
    <xf numFmtId="3" fontId="27" fillId="0" borderId="89" xfId="34" applyNumberFormat="1" applyFont="1" applyBorder="1" applyAlignment="1">
      <alignment horizontal="right" vertical="center" wrapText="1"/>
    </xf>
    <xf numFmtId="3" fontId="27" fillId="0" borderId="96" xfId="34" applyNumberFormat="1" applyFont="1" applyBorder="1" applyAlignment="1">
      <alignment horizontal="left" vertical="center" wrapText="1"/>
    </xf>
    <xf numFmtId="169" fontId="27" fillId="0" borderId="96" xfId="34" applyNumberFormat="1" applyFont="1" applyBorder="1" applyAlignment="1">
      <alignment horizontal="right" vertical="center" wrapText="1"/>
    </xf>
    <xf numFmtId="3" fontId="27" fillId="0" borderId="101" xfId="34" applyNumberFormat="1" applyFont="1" applyBorder="1" applyAlignment="1">
      <alignment horizontal="left" vertical="center" wrapText="1"/>
    </xf>
    <xf numFmtId="3" fontId="27" fillId="0" borderId="101" xfId="34" applyNumberFormat="1" applyFont="1" applyBorder="1" applyAlignment="1">
      <alignment horizontal="right" vertical="center" wrapText="1"/>
    </xf>
    <xf numFmtId="3" fontId="27" fillId="0" borderId="99" xfId="34" applyNumberFormat="1" applyFont="1" applyBorder="1" applyAlignment="1">
      <alignment horizontal="left" vertical="center" wrapText="1"/>
    </xf>
    <xf numFmtId="169" fontId="27" fillId="0" borderId="99" xfId="34" applyNumberFormat="1" applyFont="1" applyBorder="1" applyAlignment="1">
      <alignment horizontal="right" vertical="center" wrapText="1"/>
    </xf>
    <xf numFmtId="3" fontId="27" fillId="0" borderId="91" xfId="34" applyNumberFormat="1" applyFont="1" applyBorder="1" applyAlignment="1">
      <alignment horizontal="left" vertical="center" wrapText="1"/>
    </xf>
    <xf numFmtId="169" fontId="27" fillId="0" borderId="91" xfId="34" applyNumberFormat="1" applyFont="1" applyBorder="1" applyAlignment="1">
      <alignment horizontal="right" vertical="center" wrapText="1"/>
    </xf>
    <xf numFmtId="3" fontId="27" fillId="0" borderId="89" xfId="34" applyNumberFormat="1" applyFont="1" applyBorder="1" applyAlignment="1">
      <alignment vertical="center"/>
    </xf>
    <xf numFmtId="167" fontId="27" fillId="0" borderId="89" xfId="56" applyNumberFormat="1" applyFont="1" applyBorder="1" applyAlignment="1">
      <alignment horizontal="right" vertical="center" wrapText="1"/>
    </xf>
    <xf numFmtId="1" fontId="27" fillId="35" borderId="89" xfId="0" applyNumberFormat="1" applyFont="1" applyFill="1" applyBorder="1" applyAlignment="1">
      <alignment horizontal="right" vertical="center"/>
    </xf>
    <xf numFmtId="1" fontId="27" fillId="0" borderId="89" xfId="56" applyNumberFormat="1" applyFont="1" applyBorder="1" applyAlignment="1">
      <alignment horizontal="right" vertical="center" wrapText="1"/>
    </xf>
    <xf numFmtId="1" fontId="27" fillId="0" borderId="89" xfId="34" applyNumberFormat="1" applyFont="1" applyBorder="1" applyAlignment="1">
      <alignment horizontal="right" vertical="center" wrapText="1"/>
    </xf>
    <xf numFmtId="3" fontId="27" fillId="0" borderId="90" xfId="34" applyNumberFormat="1" applyFont="1" applyBorder="1" applyAlignment="1">
      <alignment vertical="center"/>
    </xf>
    <xf numFmtId="167" fontId="27" fillId="0" borderId="90" xfId="56" applyNumberFormat="1" applyFont="1" applyBorder="1" applyAlignment="1">
      <alignment horizontal="right" vertical="center" wrapText="1"/>
    </xf>
    <xf numFmtId="1" fontId="27" fillId="0" borderId="90" xfId="56" applyNumberFormat="1" applyFont="1" applyBorder="1" applyAlignment="1">
      <alignment horizontal="right" vertical="center" wrapText="1"/>
    </xf>
    <xf numFmtId="1" fontId="27" fillId="35" borderId="90" xfId="0" applyNumberFormat="1" applyFont="1" applyFill="1" applyBorder="1" applyAlignment="1">
      <alignment horizontal="right" vertical="center"/>
    </xf>
    <xf numFmtId="167" fontId="27" fillId="0" borderId="90" xfId="34" applyNumberFormat="1" applyFont="1" applyBorder="1" applyAlignment="1">
      <alignment horizontal="right" vertical="center" wrapText="1"/>
    </xf>
    <xf numFmtId="1" fontId="27" fillId="0" borderId="90" xfId="34" applyNumberFormat="1" applyFont="1" applyBorder="1" applyAlignment="1">
      <alignment horizontal="right" vertical="center" wrapText="1"/>
    </xf>
    <xf numFmtId="3" fontId="27" fillId="0" borderId="90" xfId="34" applyNumberFormat="1" applyFont="1" applyBorder="1" applyAlignment="1">
      <alignment vertical="center" wrapText="1"/>
    </xf>
    <xf numFmtId="2" fontId="27" fillId="0" borderId="89" xfId="56" applyNumberFormat="1" applyFont="1" applyBorder="1" applyAlignment="1">
      <alignment horizontal="right" vertical="center" wrapText="1"/>
    </xf>
    <xf numFmtId="165" fontId="27" fillId="0" borderId="90" xfId="56" applyNumberFormat="1" applyFont="1" applyBorder="1" applyAlignment="1">
      <alignment horizontal="right" vertical="center"/>
    </xf>
    <xf numFmtId="165" fontId="27" fillId="35" borderId="90" xfId="0" applyNumberFormat="1" applyFont="1" applyFill="1" applyBorder="1" applyAlignment="1">
      <alignment horizontal="right" vertical="center"/>
    </xf>
    <xf numFmtId="165" fontId="27" fillId="0" borderId="89" xfId="56" applyNumberFormat="1" applyFont="1" applyBorder="1" applyAlignment="1">
      <alignment horizontal="right" vertical="center" wrapText="1"/>
    </xf>
    <xf numFmtId="165" fontId="27" fillId="0" borderId="89" xfId="34" applyNumberFormat="1" applyFont="1" applyBorder="1" applyAlignment="1">
      <alignment horizontal="right" vertical="center" wrapText="1"/>
    </xf>
    <xf numFmtId="3" fontId="27" fillId="0" borderId="96" xfId="34" applyNumberFormat="1" applyFont="1" applyBorder="1" applyAlignment="1">
      <alignment vertical="center" wrapText="1"/>
    </xf>
    <xf numFmtId="165" fontId="27" fillId="0" borderId="96" xfId="56" applyNumberFormat="1" applyFont="1" applyBorder="1" applyAlignment="1">
      <alignment horizontal="right" vertical="center"/>
    </xf>
    <xf numFmtId="165" fontId="27" fillId="35" borderId="96" xfId="0" applyNumberFormat="1" applyFont="1" applyFill="1" applyBorder="1" applyAlignment="1">
      <alignment horizontal="right" vertical="center"/>
    </xf>
    <xf numFmtId="165" fontId="27" fillId="0" borderId="64" xfId="56" applyNumberFormat="1" applyFont="1" applyBorder="1" applyAlignment="1">
      <alignment horizontal="right" vertical="center" wrapText="1"/>
    </xf>
    <xf numFmtId="165" fontId="27" fillId="0" borderId="64" xfId="34" applyNumberFormat="1" applyFont="1" applyBorder="1" applyAlignment="1">
      <alignment horizontal="right" vertical="center" wrapText="1"/>
    </xf>
    <xf numFmtId="3" fontId="27" fillId="0" borderId="101" xfId="34" applyNumberFormat="1" applyFont="1" applyBorder="1" applyAlignment="1">
      <alignment vertical="center"/>
    </xf>
    <xf numFmtId="167" fontId="27" fillId="0" borderId="101" xfId="56" applyNumberFormat="1" applyFont="1" applyBorder="1" applyAlignment="1">
      <alignment horizontal="right" vertical="center" wrapText="1"/>
    </xf>
    <xf numFmtId="1" fontId="27" fillId="35" borderId="101" xfId="0" applyNumberFormat="1" applyFont="1" applyFill="1" applyBorder="1" applyAlignment="1">
      <alignment horizontal="right" vertical="center"/>
    </xf>
    <xf numFmtId="167" fontId="27" fillId="0" borderId="101" xfId="34" applyNumberFormat="1" applyFont="1" applyBorder="1" applyAlignment="1">
      <alignment horizontal="right" vertical="center" wrapText="1"/>
    </xf>
    <xf numFmtId="3" fontId="27" fillId="0" borderId="99" xfId="34" applyNumberFormat="1" applyFont="1" applyBorder="1" applyAlignment="1">
      <alignment vertical="center" wrapText="1"/>
    </xf>
    <xf numFmtId="165" fontId="27" fillId="0" borderId="99" xfId="56" applyNumberFormat="1" applyFont="1" applyBorder="1" applyAlignment="1">
      <alignment horizontal="right" vertical="center"/>
    </xf>
    <xf numFmtId="165" fontId="27" fillId="35" borderId="99" xfId="0" applyNumberFormat="1" applyFont="1" applyFill="1" applyBorder="1" applyAlignment="1">
      <alignment horizontal="right" vertical="center"/>
    </xf>
    <xf numFmtId="165" fontId="27" fillId="0" borderId="98" xfId="56" applyNumberFormat="1" applyFont="1" applyBorder="1" applyAlignment="1">
      <alignment horizontal="right" vertical="center" wrapText="1"/>
    </xf>
    <xf numFmtId="165" fontId="27" fillId="0" borderId="98" xfId="34" applyNumberFormat="1" applyFont="1" applyBorder="1" applyAlignment="1">
      <alignment horizontal="right" vertical="center" wrapText="1"/>
    </xf>
    <xf numFmtId="167" fontId="27" fillId="0" borderId="89" xfId="34" applyNumberFormat="1" applyFont="1" applyBorder="1" applyAlignment="1">
      <alignment horizontal="right" vertical="center" wrapText="1"/>
    </xf>
    <xf numFmtId="1" fontId="27" fillId="0" borderId="90" xfId="56" applyNumberFormat="1" applyFont="1" applyBorder="1" applyAlignment="1">
      <alignment horizontal="right" vertical="center"/>
    </xf>
    <xf numFmtId="1" fontId="27" fillId="0" borderId="101" xfId="56" applyNumberFormat="1" applyFont="1" applyBorder="1" applyAlignment="1">
      <alignment horizontal="right" vertical="center" wrapText="1"/>
    </xf>
    <xf numFmtId="1" fontId="27" fillId="0" borderId="101" xfId="34" applyNumberFormat="1" applyFont="1" applyBorder="1" applyAlignment="1">
      <alignment horizontal="right" vertical="center" wrapText="1"/>
    </xf>
    <xf numFmtId="3" fontId="27" fillId="0" borderId="90" xfId="66" applyNumberFormat="1" applyFont="1" applyBorder="1" applyAlignment="1">
      <alignment vertical="center" wrapText="1"/>
    </xf>
    <xf numFmtId="1" fontId="27" fillId="0" borderId="90" xfId="66" applyNumberFormat="1" applyFont="1" applyBorder="1" applyAlignment="1">
      <alignment horizontal="right" vertical="center" wrapText="1"/>
    </xf>
    <xf numFmtId="3" fontId="27" fillId="0" borderId="99" xfId="66" applyNumberFormat="1" applyFont="1" applyBorder="1" applyAlignment="1">
      <alignment vertical="center" wrapText="1"/>
    </xf>
    <xf numFmtId="1" fontId="27" fillId="0" borderId="99" xfId="56" applyNumberFormat="1" applyFont="1" applyBorder="1" applyAlignment="1">
      <alignment horizontal="right" vertical="center"/>
    </xf>
    <xf numFmtId="1" fontId="27" fillId="35" borderId="99" xfId="0" applyNumberFormat="1" applyFont="1" applyFill="1" applyBorder="1" applyAlignment="1">
      <alignment horizontal="right" vertical="center"/>
    </xf>
    <xf numFmtId="1" fontId="27" fillId="0" borderId="99" xfId="66" applyNumberFormat="1" applyFont="1" applyBorder="1" applyAlignment="1">
      <alignment horizontal="right" vertical="center"/>
    </xf>
    <xf numFmtId="1" fontId="27" fillId="0" borderId="90" xfId="34" applyNumberFormat="1" applyFont="1" applyBorder="1" applyAlignment="1">
      <alignment horizontal="right" vertical="center"/>
    </xf>
    <xf numFmtId="3" fontId="27" fillId="0" borderId="64" xfId="34" applyNumberFormat="1" applyFont="1" applyBorder="1" applyAlignment="1">
      <alignment vertical="center" wrapText="1"/>
    </xf>
    <xf numFmtId="1" fontId="27" fillId="0" borderId="64" xfId="56" applyNumberFormat="1" applyFont="1" applyBorder="1" applyAlignment="1">
      <alignment horizontal="right" vertical="center"/>
    </xf>
    <xf numFmtId="1" fontId="27" fillId="35" borderId="64" xfId="0" applyNumberFormat="1" applyFont="1" applyFill="1" applyBorder="1" applyAlignment="1">
      <alignment horizontal="right" vertical="center"/>
    </xf>
    <xf numFmtId="1" fontId="27" fillId="0" borderId="64" xfId="56" applyNumberFormat="1" applyFont="1" applyBorder="1" applyAlignment="1">
      <alignment horizontal="right" vertical="center" wrapText="1"/>
    </xf>
    <xf numFmtId="1" fontId="27" fillId="0" borderId="64" xfId="34" applyNumberFormat="1" applyFont="1" applyBorder="1" applyAlignment="1">
      <alignment horizontal="right" vertical="center" wrapText="1"/>
    </xf>
    <xf numFmtId="167" fontId="146" fillId="0" borderId="101" xfId="56" applyNumberFormat="1" applyFont="1" applyBorder="1" applyAlignment="1">
      <alignment horizontal="right" vertical="center" wrapText="1"/>
    </xf>
    <xf numFmtId="167" fontId="136" fillId="0" borderId="101" xfId="56" applyNumberFormat="1" applyFont="1" applyBorder="1" applyAlignment="1">
      <alignment horizontal="right" vertical="center" wrapText="1"/>
    </xf>
    <xf numFmtId="167" fontId="136" fillId="0" borderId="101" xfId="34" applyNumberFormat="1" applyFont="1" applyBorder="1" applyAlignment="1">
      <alignment horizontal="right" vertical="center" wrapText="1"/>
    </xf>
    <xf numFmtId="167" fontId="146" fillId="0" borderId="90" xfId="56" applyNumberFormat="1" applyFont="1" applyBorder="1" applyAlignment="1">
      <alignment horizontal="right" vertical="center" wrapText="1"/>
    </xf>
    <xf numFmtId="167" fontId="136" fillId="0" borderId="90" xfId="56" applyNumberFormat="1" applyFont="1" applyBorder="1" applyAlignment="1">
      <alignment horizontal="right" vertical="center" wrapText="1"/>
    </xf>
    <xf numFmtId="167" fontId="136" fillId="0" borderId="90" xfId="34" applyNumberFormat="1" applyFont="1" applyBorder="1" applyAlignment="1">
      <alignment horizontal="right" vertical="center" wrapText="1"/>
    </xf>
    <xf numFmtId="0" fontId="137" fillId="34" borderId="0" xfId="29" applyFont="1" applyFill="1" applyAlignment="1">
      <alignment horizontal="left" vertical="center"/>
    </xf>
    <xf numFmtId="167" fontId="137" fillId="34" borderId="0" xfId="56" applyNumberFormat="1" applyFont="1" applyFill="1" applyAlignment="1">
      <alignment horizontal="right" vertical="center" wrapText="1"/>
    </xf>
    <xf numFmtId="1" fontId="147" fillId="35" borderId="90" xfId="0" applyNumberFormat="1" applyFont="1" applyFill="1" applyBorder="1" applyAlignment="1">
      <alignment horizontal="right" vertical="center"/>
    </xf>
    <xf numFmtId="167" fontId="137" fillId="34" borderId="0" xfId="34" applyNumberFormat="1" applyFont="1" applyFill="1" applyAlignment="1">
      <alignment horizontal="right" vertical="center" wrapText="1"/>
    </xf>
    <xf numFmtId="167" fontId="146" fillId="0" borderId="90" xfId="56" applyNumberFormat="1" applyFont="1" applyBorder="1" applyAlignment="1">
      <alignment horizontal="right" vertical="center"/>
    </xf>
    <xf numFmtId="165" fontId="146" fillId="0" borderId="99" xfId="56" applyNumberFormat="1" applyFont="1" applyBorder="1" applyAlignment="1">
      <alignment horizontal="right" vertical="center" wrapText="1"/>
    </xf>
    <xf numFmtId="165" fontId="136" fillId="0" borderId="99" xfId="56" applyNumberFormat="1" applyFont="1" applyBorder="1" applyAlignment="1">
      <alignment horizontal="right" vertical="center" wrapText="1"/>
    </xf>
    <xf numFmtId="1" fontId="27" fillId="0" borderId="99" xfId="56" applyNumberFormat="1" applyFont="1" applyBorder="1" applyAlignment="1">
      <alignment horizontal="right" vertical="center" wrapText="1"/>
    </xf>
    <xf numFmtId="1" fontId="27" fillId="0" borderId="99" xfId="34" applyNumberFormat="1" applyFont="1" applyBorder="1" applyAlignment="1">
      <alignment horizontal="right" vertical="center" wrapText="1"/>
    </xf>
    <xf numFmtId="3" fontId="27" fillId="0" borderId="91" xfId="34" applyNumberFormat="1" applyFont="1" applyBorder="1" applyAlignment="1">
      <alignment vertical="center"/>
    </xf>
    <xf numFmtId="165" fontId="146" fillId="0" borderId="91" xfId="56" applyNumberFormat="1" applyFont="1" applyBorder="1" applyAlignment="1">
      <alignment horizontal="right" vertical="center" wrapText="1"/>
    </xf>
    <xf numFmtId="1" fontId="27" fillId="35" borderId="91" xfId="0" applyNumberFormat="1" applyFont="1" applyFill="1" applyBorder="1" applyAlignment="1">
      <alignment horizontal="right" vertical="center"/>
    </xf>
    <xf numFmtId="1" fontId="27" fillId="0" borderId="91" xfId="56" applyNumberFormat="1" applyFont="1" applyBorder="1" applyAlignment="1">
      <alignment horizontal="right" vertical="center" wrapText="1"/>
    </xf>
    <xf numFmtId="1" fontId="27" fillId="0" borderId="91" xfId="34" applyNumberFormat="1" applyFont="1" applyBorder="1" applyAlignment="1">
      <alignment horizontal="right" vertical="center" wrapText="1"/>
    </xf>
    <xf numFmtId="0" fontId="14" fillId="0" borderId="0" xfId="29" quotePrefix="1" applyFont="1" applyAlignment="1">
      <alignment horizontal="left" vertical="top"/>
    </xf>
    <xf numFmtId="0" fontId="27" fillId="0" borderId="0" xfId="29" quotePrefix="1" applyFont="1" applyAlignment="1">
      <alignment horizontal="left" vertical="top" wrapText="1"/>
    </xf>
    <xf numFmtId="0" fontId="136" fillId="0" borderId="89" xfId="29" applyFont="1" applyBorder="1" applyAlignment="1">
      <alignment horizontal="left" vertical="center"/>
    </xf>
    <xf numFmtId="3" fontId="136" fillId="0" borderId="89" xfId="34" applyNumberFormat="1" applyFont="1" applyBorder="1" applyAlignment="1">
      <alignment horizontal="right" vertical="center" wrapText="1"/>
    </xf>
    <xf numFmtId="0" fontId="27" fillId="0" borderId="90" xfId="29" quotePrefix="1" applyFont="1" applyBorder="1" applyAlignment="1">
      <alignment horizontal="left" vertical="center"/>
    </xf>
    <xf numFmtId="3" fontId="27" fillId="0" borderId="90" xfId="34" applyNumberFormat="1" applyFont="1" applyBorder="1" applyAlignment="1">
      <alignment horizontal="right" vertical="center" wrapText="1"/>
    </xf>
    <xf numFmtId="0" fontId="136" fillId="0" borderId="90" xfId="29" applyFont="1" applyBorder="1" applyAlignment="1">
      <alignment horizontal="left" vertical="center"/>
    </xf>
    <xf numFmtId="3" fontId="136" fillId="0" borderId="90" xfId="34" applyNumberFormat="1" applyFont="1" applyBorder="1" applyAlignment="1">
      <alignment horizontal="right" vertical="center" wrapText="1"/>
    </xf>
    <xf numFmtId="0" fontId="137" fillId="34" borderId="90" xfId="29" applyFont="1" applyFill="1" applyBorder="1" applyAlignment="1">
      <alignment horizontal="left" vertical="center"/>
    </xf>
    <xf numFmtId="3" fontId="137" fillId="34" borderId="90" xfId="34" applyNumberFormat="1" applyFont="1" applyFill="1" applyBorder="1" applyAlignment="1">
      <alignment horizontal="right" vertical="center" wrapText="1"/>
    </xf>
    <xf numFmtId="0" fontId="27" fillId="0" borderId="90" xfId="29" applyFont="1" applyBorder="1" applyAlignment="1">
      <alignment horizontal="left" vertical="center"/>
    </xf>
    <xf numFmtId="0" fontId="136" fillId="0" borderId="97" xfId="29" applyFont="1" applyBorder="1" applyAlignment="1">
      <alignment horizontal="left" vertical="center"/>
    </xf>
    <xf numFmtId="3" fontId="136" fillId="0" borderId="97" xfId="34" applyNumberFormat="1" applyFont="1" applyBorder="1" applyAlignment="1">
      <alignment horizontal="right" vertical="center" wrapText="1"/>
    </xf>
    <xf numFmtId="0" fontId="137" fillId="34" borderId="99" xfId="29" applyFont="1" applyFill="1" applyBorder="1" applyAlignment="1">
      <alignment horizontal="left" vertical="center"/>
    </xf>
    <xf numFmtId="3" fontId="137" fillId="34" borderId="99" xfId="34" applyNumberFormat="1" applyFont="1" applyFill="1" applyBorder="1" applyAlignment="1">
      <alignment horizontal="right" vertical="center" wrapText="1"/>
    </xf>
    <xf numFmtId="0" fontId="136" fillId="0" borderId="96" xfId="29" applyFont="1" applyBorder="1" applyAlignment="1">
      <alignment horizontal="left" vertical="center"/>
    </xf>
    <xf numFmtId="3" fontId="136" fillId="0" borderId="96" xfId="34" applyNumberFormat="1" applyFont="1" applyBorder="1" applyAlignment="1">
      <alignment horizontal="right" vertical="center" wrapText="1"/>
    </xf>
    <xf numFmtId="0" fontId="137" fillId="34" borderId="96" xfId="29" applyFont="1" applyFill="1" applyBorder="1" applyAlignment="1">
      <alignment horizontal="left" vertical="center"/>
    </xf>
    <xf numFmtId="3" fontId="137" fillId="34" borderId="96" xfId="34" applyNumberFormat="1" applyFont="1" applyFill="1" applyBorder="1" applyAlignment="1">
      <alignment horizontal="right" vertical="center" wrapText="1"/>
    </xf>
    <xf numFmtId="0" fontId="136" fillId="0" borderId="101" xfId="29" applyFont="1" applyBorder="1" applyAlignment="1">
      <alignment horizontal="left" vertical="center"/>
    </xf>
    <xf numFmtId="3" fontId="136" fillId="0" borderId="101" xfId="34" applyNumberFormat="1" applyFont="1" applyBorder="1" applyAlignment="1">
      <alignment horizontal="right" vertical="center" wrapText="1"/>
    </xf>
    <xf numFmtId="0" fontId="136" fillId="0" borderId="102" xfId="29" applyFont="1" applyBorder="1" applyAlignment="1">
      <alignment horizontal="left" vertical="center"/>
    </xf>
    <xf numFmtId="3" fontId="136" fillId="0" borderId="102" xfId="34" applyNumberFormat="1" applyFont="1" applyBorder="1" applyAlignment="1">
      <alignment horizontal="right" vertical="center" wrapText="1"/>
    </xf>
    <xf numFmtId="0" fontId="136" fillId="0" borderId="0" xfId="29" applyFont="1" applyAlignment="1">
      <alignment horizontal="left" vertical="center"/>
    </xf>
    <xf numFmtId="3" fontId="136" fillId="0" borderId="0" xfId="34" applyNumberFormat="1" applyFont="1" applyAlignment="1">
      <alignment horizontal="right" vertical="center" wrapText="1"/>
    </xf>
    <xf numFmtId="0" fontId="137" fillId="34" borderId="103" xfId="29" applyFont="1" applyFill="1" applyBorder="1" applyAlignment="1">
      <alignment horizontal="left" vertical="center"/>
    </xf>
    <xf numFmtId="3" fontId="137" fillId="34" borderId="103" xfId="34" applyNumberFormat="1" applyFont="1" applyFill="1" applyBorder="1" applyAlignment="1">
      <alignment horizontal="right" vertical="center" wrapText="1"/>
    </xf>
    <xf numFmtId="0" fontId="137" fillId="34" borderId="105" xfId="29" applyFont="1" applyFill="1" applyBorder="1" applyAlignment="1">
      <alignment horizontal="left" vertical="center"/>
    </xf>
    <xf numFmtId="3" fontId="137" fillId="34" borderId="105" xfId="34" applyNumberFormat="1" applyFont="1" applyFill="1" applyBorder="1" applyAlignment="1">
      <alignment horizontal="right" vertical="center" wrapText="1"/>
    </xf>
    <xf numFmtId="0" fontId="50" fillId="0" borderId="0" xfId="29" applyFont="1" applyAlignment="1">
      <alignment vertical="center"/>
    </xf>
    <xf numFmtId="0" fontId="14" fillId="0" borderId="0" xfId="29" applyFont="1" applyAlignment="1">
      <alignment vertical="center"/>
    </xf>
    <xf numFmtId="0" fontId="27" fillId="0" borderId="4" xfId="62" applyFont="1" applyBorder="1"/>
    <xf numFmtId="0" fontId="27" fillId="0" borderId="13" xfId="62" applyFont="1" applyBorder="1"/>
    <xf numFmtId="0" fontId="27" fillId="0" borderId="87" xfId="62" applyFont="1" applyBorder="1"/>
    <xf numFmtId="49" fontId="34" fillId="0" borderId="0" xfId="29" applyNumberFormat="1" applyFont="1" applyAlignment="1">
      <alignment vertical="top"/>
    </xf>
    <xf numFmtId="165" fontId="27" fillId="0" borderId="89" xfId="0" applyNumberFormat="1" applyFont="1" applyBorder="1" applyAlignment="1">
      <alignment horizontal="right" vertical="center" wrapText="1"/>
    </xf>
    <xf numFmtId="9" fontId="27" fillId="0" borderId="90" xfId="0" applyNumberFormat="1" applyFont="1" applyBorder="1" applyAlignment="1">
      <alignment horizontal="right" vertical="center" wrapText="1"/>
    </xf>
    <xf numFmtId="0" fontId="27" fillId="0" borderId="169" xfId="0" applyFont="1" applyBorder="1" applyAlignment="1">
      <alignment vertical="center"/>
    </xf>
    <xf numFmtId="165" fontId="27" fillId="0" borderId="169" xfId="0" applyNumberFormat="1" applyFont="1" applyBorder="1" applyAlignment="1">
      <alignment horizontal="right" vertical="center"/>
    </xf>
    <xf numFmtId="0" fontId="136" fillId="0" borderId="89" xfId="62" applyFont="1" applyBorder="1" applyAlignment="1">
      <alignment vertical="center"/>
    </xf>
    <xf numFmtId="165" fontId="136" fillId="0" borderId="89" xfId="0" applyNumberFormat="1" applyFont="1" applyBorder="1" applyAlignment="1">
      <alignment horizontal="right" vertical="center" wrapText="1"/>
    </xf>
    <xf numFmtId="0" fontId="27" fillId="0" borderId="90" xfId="62" applyFont="1" applyBorder="1" applyAlignment="1">
      <alignment vertical="center"/>
    </xf>
    <xf numFmtId="0" fontId="27" fillId="0" borderId="64" xfId="0" applyFont="1" applyBorder="1" applyAlignment="1">
      <alignment vertical="center"/>
    </xf>
    <xf numFmtId="165" fontId="140" fillId="0" borderId="0" xfId="0" applyNumberFormat="1" applyFont="1" applyAlignment="1">
      <alignment horizontal="right" vertical="center"/>
    </xf>
    <xf numFmtId="165" fontId="140" fillId="0" borderId="61" xfId="0" applyNumberFormat="1" applyFont="1" applyBorder="1" applyAlignment="1">
      <alignment horizontal="right" vertical="center"/>
    </xf>
    <xf numFmtId="165" fontId="140" fillId="0" borderId="64" xfId="0" applyNumberFormat="1" applyFont="1" applyBorder="1" applyAlignment="1">
      <alignment horizontal="right" vertical="center"/>
    </xf>
    <xf numFmtId="165" fontId="27" fillId="0" borderId="0" xfId="0" applyNumberFormat="1" applyFont="1" applyAlignment="1">
      <alignment horizontal="right" vertical="center"/>
    </xf>
    <xf numFmtId="1" fontId="34" fillId="0" borderId="67" xfId="0" applyNumberFormat="1" applyFont="1" applyBorder="1" applyAlignment="1">
      <alignment horizontal="right" vertical="center"/>
    </xf>
    <xf numFmtId="0" fontId="27" fillId="0" borderId="83" xfId="0" applyFont="1" applyBorder="1" applyAlignment="1">
      <alignment vertical="center"/>
    </xf>
    <xf numFmtId="0" fontId="27" fillId="0" borderId="79" xfId="0" applyFont="1" applyBorder="1" applyAlignment="1">
      <alignment vertical="center"/>
    </xf>
    <xf numFmtId="49" fontId="115" fillId="0" borderId="0" xfId="29" applyNumberFormat="1" applyFont="1" applyAlignment="1">
      <alignment horizontal="left" vertical="center"/>
    </xf>
    <xf numFmtId="0" fontId="92" fillId="22" borderId="95" xfId="29" applyFont="1" applyFill="1" applyBorder="1" applyAlignment="1">
      <alignment horizontal="left" vertical="center" wrapText="1"/>
    </xf>
    <xf numFmtId="0" fontId="51" fillId="22" borderId="117" xfId="29" applyFont="1" applyFill="1" applyBorder="1" applyAlignment="1">
      <alignment horizontal="left" vertical="center" wrapText="1"/>
    </xf>
    <xf numFmtId="0" fontId="22" fillId="22" borderId="95" xfId="34" applyFont="1" applyFill="1" applyBorder="1" applyAlignment="1">
      <alignment vertical="center" wrapText="1"/>
    </xf>
    <xf numFmtId="0" fontId="51" fillId="22" borderId="117" xfId="29" applyFont="1" applyFill="1" applyBorder="1" applyAlignment="1">
      <alignment vertical="center" wrapText="1"/>
    </xf>
    <xf numFmtId="0" fontId="85" fillId="2" borderId="0" xfId="19" applyFont="1" applyFill="1" applyAlignment="1">
      <alignment vertical="center"/>
    </xf>
    <xf numFmtId="3" fontId="21" fillId="0" borderId="4" xfId="19" applyNumberFormat="1" applyFont="1" applyBorder="1" applyAlignment="1">
      <alignment horizontal="right" vertical="center"/>
    </xf>
    <xf numFmtId="3" fontId="21" fillId="0" borderId="13" xfId="19" applyNumberFormat="1" applyFont="1" applyBorder="1" applyAlignment="1">
      <alignment horizontal="right" vertical="center"/>
    </xf>
    <xf numFmtId="3" fontId="21" fillId="0" borderId="12" xfId="19" applyNumberFormat="1" applyFont="1" applyBorder="1" applyAlignment="1">
      <alignment horizontal="right" vertical="center"/>
    </xf>
    <xf numFmtId="3" fontId="28" fillId="0" borderId="39" xfId="19" applyNumberFormat="1" applyFont="1" applyBorder="1" applyAlignment="1">
      <alignment horizontal="right" vertical="center"/>
    </xf>
    <xf numFmtId="165" fontId="21" fillId="0" borderId="43" xfId="19" applyNumberFormat="1" applyFont="1" applyBorder="1" applyAlignment="1">
      <alignment horizontal="right" vertical="center"/>
    </xf>
    <xf numFmtId="165" fontId="21" fillId="0" borderId="4" xfId="19" applyNumberFormat="1" applyFont="1" applyBorder="1" applyAlignment="1">
      <alignment horizontal="right" vertical="center"/>
    </xf>
    <xf numFmtId="165" fontId="21" fillId="0" borderId="45" xfId="19" applyNumberFormat="1" applyFont="1" applyBorder="1" applyAlignment="1">
      <alignment horizontal="right" vertical="center"/>
    </xf>
    <xf numFmtId="165" fontId="21" fillId="0" borderId="13" xfId="19" applyNumberFormat="1" applyFont="1" applyBorder="1" applyAlignment="1">
      <alignment horizontal="right" vertical="center"/>
    </xf>
    <xf numFmtId="165" fontId="21" fillId="0" borderId="152" xfId="19" applyNumberFormat="1" applyFont="1" applyBorder="1" applyAlignment="1">
      <alignment horizontal="right" vertical="center"/>
    </xf>
    <xf numFmtId="165" fontId="21" fillId="0" borderId="12" xfId="19" applyNumberFormat="1" applyFont="1" applyBorder="1" applyAlignment="1">
      <alignment horizontal="right" vertical="center"/>
    </xf>
    <xf numFmtId="1" fontId="28" fillId="0" borderId="153" xfId="19" applyNumberFormat="1" applyFont="1" applyBorder="1" applyAlignment="1">
      <alignment horizontal="right" vertical="center"/>
    </xf>
    <xf numFmtId="165" fontId="28" fillId="0" borderId="39" xfId="19" applyNumberFormat="1" applyFont="1" applyBorder="1" applyAlignment="1">
      <alignment horizontal="right" vertical="center"/>
    </xf>
    <xf numFmtId="3" fontId="21" fillId="0" borderId="43" xfId="19" applyNumberFormat="1" applyFont="1" applyBorder="1" applyAlignment="1">
      <alignment horizontal="right" vertical="center"/>
    </xf>
    <xf numFmtId="3" fontId="21" fillId="0" borderId="45" xfId="19" applyNumberFormat="1" applyFont="1" applyBorder="1" applyAlignment="1">
      <alignment horizontal="right" vertical="center"/>
    </xf>
    <xf numFmtId="0" fontId="21" fillId="0" borderId="13" xfId="19" applyFont="1" applyBorder="1" applyAlignment="1">
      <alignment horizontal="right" vertical="center"/>
    </xf>
    <xf numFmtId="0" fontId="21" fillId="0" borderId="45" xfId="19" applyFont="1" applyBorder="1" applyAlignment="1">
      <alignment horizontal="right" vertical="center"/>
    </xf>
    <xf numFmtId="0" fontId="21" fillId="0" borderId="46" xfId="19" applyFont="1" applyBorder="1" applyAlignment="1">
      <alignment horizontal="right" vertical="center"/>
    </xf>
    <xf numFmtId="165" fontId="21" fillId="0" borderId="47" xfId="19" applyNumberFormat="1" applyFont="1" applyBorder="1" applyAlignment="1">
      <alignment horizontal="right" vertical="center"/>
    </xf>
    <xf numFmtId="0" fontId="21" fillId="0" borderId="47" xfId="19" applyFont="1" applyBorder="1" applyAlignment="1">
      <alignment horizontal="right" vertical="center"/>
    </xf>
    <xf numFmtId="3" fontId="28" fillId="0" borderId="159" xfId="19" applyNumberFormat="1" applyFont="1" applyBorder="1" applyAlignment="1">
      <alignment horizontal="right" vertical="center"/>
    </xf>
    <xf numFmtId="1" fontId="28" fillId="0" borderId="48" xfId="19" applyNumberFormat="1" applyFont="1" applyBorder="1" applyAlignment="1">
      <alignment horizontal="right" vertical="center"/>
    </xf>
    <xf numFmtId="3" fontId="28" fillId="0" borderId="48" xfId="19" applyNumberFormat="1" applyFont="1" applyBorder="1" applyAlignment="1">
      <alignment horizontal="right" vertical="center"/>
    </xf>
    <xf numFmtId="3" fontId="21" fillId="0" borderId="152" xfId="19" applyNumberFormat="1" applyFont="1" applyBorder="1" applyAlignment="1">
      <alignment horizontal="right" vertical="center"/>
    </xf>
    <xf numFmtId="165" fontId="21" fillId="0" borderId="0" xfId="19" applyNumberFormat="1" applyFont="1" applyAlignment="1">
      <alignment horizontal="right" vertical="center"/>
    </xf>
    <xf numFmtId="165" fontId="21" fillId="0" borderId="41" xfId="19" applyNumberFormat="1" applyFont="1" applyBorder="1" applyAlignment="1">
      <alignment horizontal="right" vertical="center"/>
    </xf>
    <xf numFmtId="3" fontId="28" fillId="0" borderId="153" xfId="19" applyNumberFormat="1" applyFont="1" applyBorder="1" applyAlignment="1">
      <alignment horizontal="right" vertical="center"/>
    </xf>
    <xf numFmtId="165" fontId="28" fillId="0" borderId="153" xfId="19" applyNumberFormat="1" applyFont="1" applyBorder="1" applyAlignment="1">
      <alignment horizontal="right" vertical="center"/>
    </xf>
    <xf numFmtId="165" fontId="21" fillId="0" borderId="4" xfId="58" applyNumberFormat="1" applyFont="1" applyFill="1" applyBorder="1" applyAlignment="1">
      <alignment horizontal="right" vertical="center"/>
    </xf>
    <xf numFmtId="165" fontId="21" fillId="0" borderId="13" xfId="58" applyNumberFormat="1" applyFont="1" applyFill="1" applyBorder="1" applyAlignment="1">
      <alignment horizontal="right" vertical="center"/>
    </xf>
    <xf numFmtId="0" fontId="21" fillId="0" borderId="4" xfId="19" applyFont="1" applyBorder="1" applyAlignment="1">
      <alignment horizontal="right" vertical="center"/>
    </xf>
    <xf numFmtId="3" fontId="21" fillId="0" borderId="49" xfId="19" applyNumberFormat="1" applyFont="1" applyBorder="1" applyAlignment="1">
      <alignment horizontal="right" vertical="center"/>
    </xf>
    <xf numFmtId="0" fontId="21" fillId="0" borderId="49" xfId="19" applyFont="1" applyBorder="1" applyAlignment="1">
      <alignment horizontal="right" vertical="center"/>
    </xf>
    <xf numFmtId="165" fontId="21" fillId="0" borderId="49" xfId="19" applyNumberFormat="1" applyFont="1" applyBorder="1" applyAlignment="1">
      <alignment horizontal="right" vertical="center"/>
    </xf>
    <xf numFmtId="3" fontId="21" fillId="0" borderId="50" xfId="19" applyNumberFormat="1" applyFont="1" applyBorder="1" applyAlignment="1">
      <alignment horizontal="right" vertical="center"/>
    </xf>
    <xf numFmtId="0" fontId="21" fillId="0" borderId="50" xfId="19" applyFont="1" applyBorder="1" applyAlignment="1">
      <alignment horizontal="right" vertical="center"/>
    </xf>
    <xf numFmtId="165" fontId="21" fillId="0" borderId="50" xfId="19" applyNumberFormat="1" applyFont="1" applyBorder="1" applyAlignment="1">
      <alignment horizontal="right" vertical="center"/>
    </xf>
    <xf numFmtId="165" fontId="28" fillId="0" borderId="159" xfId="19" applyNumberFormat="1" applyFont="1" applyBorder="1" applyAlignment="1">
      <alignment horizontal="right" vertical="center"/>
    </xf>
    <xf numFmtId="165" fontId="21" fillId="0" borderId="51" xfId="19" applyNumberFormat="1" applyFont="1" applyBorder="1" applyAlignment="1">
      <alignment horizontal="right" vertical="center"/>
    </xf>
    <xf numFmtId="165" fontId="21" fillId="0" borderId="42" xfId="19" applyNumberFormat="1" applyFont="1" applyBorder="1" applyAlignment="1">
      <alignment horizontal="right" vertical="center"/>
    </xf>
    <xf numFmtId="165" fontId="21" fillId="0" borderId="54" xfId="19" applyNumberFormat="1" applyFont="1" applyBorder="1" applyAlignment="1">
      <alignment horizontal="right" vertical="center"/>
    </xf>
    <xf numFmtId="165" fontId="21" fillId="0" borderId="55" xfId="19" applyNumberFormat="1" applyFont="1" applyBorder="1" applyAlignment="1">
      <alignment horizontal="right" vertical="center"/>
    </xf>
    <xf numFmtId="49" fontId="21" fillId="0" borderId="4" xfId="25" applyNumberFormat="1" applyFont="1" applyBorder="1" applyAlignment="1">
      <alignment horizontal="right" vertical="center"/>
    </xf>
    <xf numFmtId="49" fontId="21" fillId="0" borderId="54" xfId="25" applyNumberFormat="1" applyFont="1" applyBorder="1" applyAlignment="1">
      <alignment horizontal="right" vertical="center"/>
    </xf>
    <xf numFmtId="49" fontId="21" fillId="0" borderId="13" xfId="25" applyNumberFormat="1" applyFont="1" applyBorder="1" applyAlignment="1">
      <alignment horizontal="right" vertical="center"/>
    </xf>
    <xf numFmtId="49" fontId="21" fillId="0" borderId="55" xfId="25" applyNumberFormat="1" applyFont="1" applyBorder="1" applyAlignment="1">
      <alignment horizontal="right" vertical="center"/>
    </xf>
    <xf numFmtId="0" fontId="21" fillId="0" borderId="4" xfId="25" applyFont="1" applyBorder="1" applyAlignment="1">
      <alignment horizontal="right" vertical="center"/>
    </xf>
    <xf numFmtId="0" fontId="21" fillId="0" borderId="43" xfId="25" applyFont="1" applyBorder="1" applyAlignment="1">
      <alignment horizontal="right" vertical="center"/>
    </xf>
    <xf numFmtId="0" fontId="21" fillId="0" borderId="13" xfId="25" applyFont="1" applyBorder="1" applyAlignment="1">
      <alignment horizontal="right" vertical="center"/>
    </xf>
    <xf numFmtId="0" fontId="21" fillId="0" borderId="45" xfId="25" applyFont="1" applyBorder="1" applyAlignment="1">
      <alignment horizontal="right" vertical="center"/>
    </xf>
    <xf numFmtId="0" fontId="21" fillId="0" borderId="43" xfId="25" applyFont="1" applyBorder="1" applyAlignment="1">
      <alignment horizontal="right" vertical="center" wrapText="1"/>
    </xf>
    <xf numFmtId="165" fontId="21" fillId="0" borderId="4" xfId="25" applyNumberFormat="1" applyFont="1" applyBorder="1" applyAlignment="1">
      <alignment horizontal="right" vertical="center"/>
    </xf>
    <xf numFmtId="165" fontId="21" fillId="0" borderId="46" xfId="25" applyNumberFormat="1" applyFont="1" applyBorder="1" applyAlignment="1">
      <alignment horizontal="right" vertical="center"/>
    </xf>
    <xf numFmtId="165" fontId="28" fillId="0" borderId="159" xfId="25" applyNumberFormat="1" applyFont="1" applyBorder="1" applyAlignment="1">
      <alignment horizontal="right" vertical="center"/>
    </xf>
    <xf numFmtId="2" fontId="21" fillId="0" borderId="4" xfId="25" applyNumberFormat="1" applyFont="1" applyBorder="1" applyAlignment="1">
      <alignment horizontal="right" vertical="center"/>
    </xf>
    <xf numFmtId="2" fontId="21" fillId="0" borderId="13" xfId="25" applyNumberFormat="1" applyFont="1" applyBorder="1" applyAlignment="1">
      <alignment horizontal="right" vertical="center"/>
    </xf>
    <xf numFmtId="2" fontId="21" fillId="0" borderId="46" xfId="25" applyNumberFormat="1" applyFont="1" applyBorder="1" applyAlignment="1">
      <alignment horizontal="right" vertical="center"/>
    </xf>
    <xf numFmtId="2" fontId="28" fillId="0" borderId="159" xfId="25" applyNumberFormat="1" applyFont="1" applyBorder="1" applyAlignment="1">
      <alignment horizontal="right" vertical="center"/>
    </xf>
    <xf numFmtId="0" fontId="27" fillId="0" borderId="0" xfId="0" applyFont="1" applyAlignment="1" applyProtection="1">
      <alignment vertical="center" wrapText="1"/>
      <protection locked="0"/>
    </xf>
    <xf numFmtId="0" fontId="97" fillId="0" borderId="0" xfId="0" applyFont="1" applyAlignment="1" applyProtection="1">
      <alignment vertical="center" wrapText="1"/>
      <protection locked="0"/>
    </xf>
    <xf numFmtId="49" fontId="22" fillId="0" borderId="0" xfId="0" applyNumberFormat="1" applyFont="1"/>
    <xf numFmtId="0" fontId="51" fillId="23" borderId="0" xfId="61" applyFont="1" applyFill="1" applyBorder="1" applyAlignment="1" applyProtection="1">
      <alignment horizontal="left" vertical="center" wrapText="1"/>
    </xf>
    <xf numFmtId="0" fontId="51" fillId="23" borderId="0" xfId="61" applyFont="1" applyFill="1" applyBorder="1" applyAlignment="1" applyProtection="1">
      <alignment horizontal="right" vertical="center" wrapText="1"/>
    </xf>
    <xf numFmtId="0" fontId="28" fillId="0" borderId="4" xfId="11" quotePrefix="1" applyNumberFormat="1" applyFont="1" applyProtection="1">
      <alignment horizontal="left" vertical="center"/>
    </xf>
    <xf numFmtId="3" fontId="21" fillId="0" borderId="4" xfId="56" quotePrefix="1" applyNumberFormat="1" applyFont="1" applyFill="1" applyBorder="1" applyAlignment="1" applyProtection="1">
      <alignment horizontal="right" vertical="center"/>
    </xf>
    <xf numFmtId="0" fontId="28" fillId="0" borderId="13" xfId="11" quotePrefix="1" applyNumberFormat="1" applyFont="1" applyBorder="1" applyProtection="1">
      <alignment horizontal="left" vertical="center"/>
    </xf>
    <xf numFmtId="3" fontId="21" fillId="0" borderId="13" xfId="56" quotePrefix="1" applyNumberFormat="1" applyFont="1" applyFill="1" applyBorder="1" applyAlignment="1" applyProtection="1">
      <alignment horizontal="right" vertical="center"/>
    </xf>
    <xf numFmtId="3" fontId="21" fillId="0" borderId="13" xfId="56" applyNumberFormat="1" applyFont="1" applyFill="1" applyBorder="1" applyAlignment="1" applyProtection="1">
      <alignment horizontal="right" vertical="center"/>
    </xf>
    <xf numFmtId="0" fontId="21" fillId="0" borderId="4" xfId="0" applyFont="1" applyBorder="1" applyAlignment="1">
      <alignment horizontal="right" vertical="center"/>
    </xf>
    <xf numFmtId="3" fontId="40" fillId="0" borderId="4" xfId="56" quotePrefix="1" applyNumberFormat="1" applyFont="1" applyFill="1" applyBorder="1" applyAlignment="1" applyProtection="1">
      <alignment horizontal="right" vertical="center"/>
    </xf>
    <xf numFmtId="3" fontId="40" fillId="0" borderId="13" xfId="56" quotePrefix="1" applyNumberFormat="1" applyFont="1" applyFill="1" applyBorder="1" applyAlignment="1" applyProtection="1">
      <alignment horizontal="right" vertical="center"/>
    </xf>
    <xf numFmtId="3" fontId="40" fillId="0" borderId="13" xfId="56" applyNumberFormat="1" applyFont="1" applyFill="1" applyBorder="1" applyAlignment="1" applyProtection="1">
      <alignment horizontal="right" vertical="center"/>
    </xf>
    <xf numFmtId="0" fontId="40" fillId="0" borderId="4" xfId="0" applyFont="1" applyBorder="1" applyAlignment="1">
      <alignment horizontal="right" vertical="center"/>
    </xf>
    <xf numFmtId="0" fontId="28" fillId="0" borderId="0" xfId="11" quotePrefix="1" applyNumberFormat="1" applyFont="1" applyBorder="1" applyProtection="1">
      <alignment horizontal="left" vertical="center"/>
    </xf>
    <xf numFmtId="3" fontId="40" fillId="0" borderId="0" xfId="56" quotePrefix="1" applyNumberFormat="1" applyFont="1" applyFill="1" applyBorder="1" applyAlignment="1" applyProtection="1">
      <alignment horizontal="right" vertical="center"/>
    </xf>
    <xf numFmtId="3" fontId="40" fillId="0" borderId="0" xfId="56" applyNumberFormat="1" applyFont="1" applyFill="1" applyBorder="1" applyAlignment="1" applyProtection="1">
      <alignment horizontal="right" vertical="center"/>
    </xf>
    <xf numFmtId="0" fontId="40" fillId="0" borderId="0" xfId="0" applyFont="1" applyAlignment="1">
      <alignment horizontal="right" vertical="center"/>
    </xf>
    <xf numFmtId="0" fontId="31" fillId="0" borderId="0" xfId="0" applyFont="1" applyAlignment="1">
      <alignment horizontal="left" vertical="center"/>
    </xf>
    <xf numFmtId="0" fontId="10" fillId="0" borderId="0" xfId="2" applyFont="1" applyFill="1" applyBorder="1" applyAlignment="1" applyProtection="1">
      <alignment horizontal="left" vertical="center"/>
    </xf>
    <xf numFmtId="0" fontId="21" fillId="0" borderId="13" xfId="0" applyFont="1" applyBorder="1" applyAlignment="1">
      <alignment horizontal="right" vertical="center"/>
    </xf>
    <xf numFmtId="0" fontId="115" fillId="0" borderId="0" xfId="1" applyFont="1" applyFill="1" applyBorder="1" applyAlignment="1" applyProtection="1">
      <alignment horizontal="left" vertical="center"/>
    </xf>
    <xf numFmtId="0" fontId="55" fillId="0" borderId="0" xfId="0" applyFont="1" applyAlignment="1">
      <alignment horizontal="left" vertical="center"/>
    </xf>
    <xf numFmtId="0" fontId="9" fillId="0" borderId="0" xfId="9" applyFont="1" applyProtection="1">
      <alignment horizontal="left" vertical="top"/>
    </xf>
    <xf numFmtId="0" fontId="51" fillId="23" borderId="0" xfId="61" applyFont="1" applyFill="1" applyBorder="1" applyAlignment="1">
      <alignment horizontal="left" vertical="center" wrapText="1"/>
    </xf>
    <xf numFmtId="0" fontId="1" fillId="0" borderId="0" xfId="0" applyFont="1" applyAlignment="1">
      <alignment vertical="center"/>
    </xf>
    <xf numFmtId="0" fontId="55" fillId="0" borderId="0" xfId="0" applyFont="1" applyAlignment="1">
      <alignment vertical="top"/>
    </xf>
    <xf numFmtId="0" fontId="12" fillId="0" borderId="0" xfId="0" applyFont="1"/>
    <xf numFmtId="0" fontId="34" fillId="0" borderId="0" xfId="72" applyFont="1" applyAlignment="1">
      <alignment vertical="center" wrapText="1"/>
    </xf>
    <xf numFmtId="0" fontId="27" fillId="0" borderId="0" xfId="72" applyFont="1" applyAlignment="1">
      <alignment horizontal="right" vertical="center" wrapText="1"/>
    </xf>
    <xf numFmtId="0" fontId="34" fillId="0" borderId="0" xfId="72" applyFont="1" applyAlignment="1">
      <alignment horizontal="right" vertical="center" wrapText="1"/>
    </xf>
    <xf numFmtId="0" fontId="27" fillId="0" borderId="0" xfId="72" applyFont="1" applyAlignment="1">
      <alignment vertical="center" wrapText="1"/>
    </xf>
    <xf numFmtId="0" fontId="34" fillId="0" borderId="56" xfId="17" applyFont="1" applyBorder="1" applyAlignment="1">
      <alignment horizontal="left" vertical="center"/>
    </xf>
    <xf numFmtId="3" fontId="34" fillId="0" borderId="56" xfId="72" applyNumberFormat="1" applyFont="1" applyBorder="1" applyAlignment="1">
      <alignment vertical="center" wrapText="1"/>
    </xf>
    <xf numFmtId="0" fontId="27" fillId="0" borderId="13" xfId="17" applyFont="1" applyBorder="1" applyAlignment="1">
      <alignment horizontal="left" vertical="center" indent="1"/>
    </xf>
    <xf numFmtId="3" fontId="34" fillId="0" borderId="4" xfId="72" applyNumberFormat="1" applyFont="1" applyBorder="1" applyAlignment="1">
      <alignment vertical="center" wrapText="1"/>
    </xf>
    <xf numFmtId="3" fontId="27" fillId="0" borderId="4" xfId="72" applyNumberFormat="1" applyFont="1" applyBorder="1" applyAlignment="1">
      <alignment vertical="center" wrapText="1"/>
    </xf>
    <xf numFmtId="3" fontId="27" fillId="0" borderId="13" xfId="72" applyNumberFormat="1" applyFont="1" applyBorder="1" applyAlignment="1">
      <alignment vertical="center" wrapText="1"/>
    </xf>
    <xf numFmtId="3" fontId="34" fillId="0" borderId="12" xfId="72" applyNumberFormat="1" applyFont="1" applyBorder="1" applyAlignment="1">
      <alignment vertical="center" wrapText="1"/>
    </xf>
    <xf numFmtId="3" fontId="27" fillId="0" borderId="12" xfId="72" applyNumberFormat="1" applyFont="1" applyBorder="1" applyAlignment="1">
      <alignment vertical="center" wrapText="1"/>
    </xf>
    <xf numFmtId="0" fontId="27" fillId="0" borderId="12" xfId="72" applyFont="1" applyBorder="1" applyAlignment="1">
      <alignment vertical="center" wrapText="1"/>
    </xf>
    <xf numFmtId="0" fontId="27" fillId="0" borderId="46" xfId="17" applyFont="1" applyBorder="1" applyAlignment="1">
      <alignment horizontal="left" vertical="center" wrapText="1" indent="1"/>
    </xf>
    <xf numFmtId="3" fontId="34" fillId="0" borderId="13" xfId="72" applyNumberFormat="1" applyFont="1" applyBorder="1" applyAlignment="1">
      <alignment vertical="center" wrapText="1"/>
    </xf>
    <xf numFmtId="3" fontId="34" fillId="0" borderId="0" xfId="72" applyNumberFormat="1" applyFont="1" applyAlignment="1">
      <alignment vertical="center" wrapText="1"/>
    </xf>
    <xf numFmtId="3" fontId="27" fillId="0" borderId="46" xfId="72" applyNumberFormat="1" applyFont="1" applyBorder="1" applyAlignment="1">
      <alignment vertical="center" wrapText="1"/>
    </xf>
    <xf numFmtId="0" fontId="27" fillId="0" borderId="46" xfId="72" applyFont="1" applyBorder="1" applyAlignment="1">
      <alignment vertical="center" wrapText="1"/>
    </xf>
    <xf numFmtId="0" fontId="34" fillId="0" borderId="39" xfId="17" applyFont="1" applyBorder="1" applyAlignment="1">
      <alignment horizontal="left" vertical="center"/>
    </xf>
    <xf numFmtId="3" fontId="34" fillId="0" borderId="39" xfId="72" applyNumberFormat="1" applyFont="1" applyBorder="1" applyAlignment="1">
      <alignment vertical="center" wrapText="1"/>
    </xf>
    <xf numFmtId="0" fontId="27" fillId="0" borderId="12" xfId="17" applyFont="1" applyBorder="1" applyAlignment="1">
      <alignment horizontal="left" vertical="center" indent="1"/>
    </xf>
    <xf numFmtId="0" fontId="27" fillId="0" borderId="46" xfId="17" applyFont="1" applyBorder="1" applyAlignment="1">
      <alignment horizontal="left" vertical="center" indent="1"/>
    </xf>
    <xf numFmtId="3" fontId="34" fillId="0" borderId="46" xfId="72" applyNumberFormat="1" applyFont="1" applyBorder="1" applyAlignment="1">
      <alignment vertical="center" wrapText="1"/>
    </xf>
    <xf numFmtId="0" fontId="27" fillId="0" borderId="159" xfId="72" applyFont="1" applyBorder="1" applyAlignment="1">
      <alignment vertical="center" wrapText="1"/>
    </xf>
    <xf numFmtId="3" fontId="27" fillId="0" borderId="39" xfId="72" applyNumberFormat="1" applyFont="1" applyBorder="1" applyAlignment="1">
      <alignment vertical="center" wrapText="1"/>
    </xf>
    <xf numFmtId="49" fontId="23" fillId="0" borderId="4" xfId="11" quotePrefix="1" applyFont="1" applyProtection="1">
      <alignment horizontal="left" vertical="center"/>
    </xf>
    <xf numFmtId="3" fontId="18" fillId="0" borderId="4" xfId="56" quotePrefix="1" applyNumberFormat="1" applyFont="1" applyFill="1" applyBorder="1" applyAlignment="1" applyProtection="1">
      <alignment vertical="center"/>
    </xf>
    <xf numFmtId="49" fontId="23" fillId="0" borderId="13" xfId="11" quotePrefix="1" applyFont="1" applyBorder="1" applyProtection="1">
      <alignment horizontal="left" vertical="center"/>
    </xf>
    <xf numFmtId="3" fontId="18" fillId="0" borderId="13" xfId="56" quotePrefix="1" applyNumberFormat="1" applyFont="1" applyFill="1" applyBorder="1" applyAlignment="1" applyProtection="1">
      <alignment vertical="center"/>
    </xf>
    <xf numFmtId="49" fontId="23" fillId="0" borderId="13" xfId="11" quotePrefix="1" applyFont="1" applyBorder="1" applyAlignment="1" applyProtection="1">
      <alignment horizontal="left" vertical="center" wrapText="1"/>
    </xf>
    <xf numFmtId="49" fontId="23" fillId="0" borderId="13" xfId="15" quotePrefix="1" applyFont="1" applyBorder="1" applyProtection="1">
      <alignment horizontal="left" vertical="center"/>
    </xf>
    <xf numFmtId="3" fontId="18" fillId="0" borderId="13" xfId="15" quotePrefix="1" applyNumberFormat="1" applyFont="1" applyBorder="1" applyAlignment="1" applyProtection="1">
      <alignment vertical="center"/>
    </xf>
    <xf numFmtId="3" fontId="23" fillId="0" borderId="4" xfId="56" quotePrefix="1" applyNumberFormat="1" applyFont="1" applyFill="1" applyBorder="1" applyAlignment="1" applyProtection="1">
      <alignment vertical="center"/>
    </xf>
    <xf numFmtId="3" fontId="23" fillId="0" borderId="13" xfId="56" quotePrefix="1" applyNumberFormat="1" applyFont="1" applyFill="1" applyBorder="1" applyAlignment="1" applyProtection="1">
      <alignment vertical="center"/>
    </xf>
    <xf numFmtId="3" fontId="23" fillId="0" borderId="13" xfId="15" quotePrefix="1" applyNumberFormat="1" applyFont="1" applyBorder="1" applyAlignment="1" applyProtection="1">
      <alignment vertical="center"/>
    </xf>
    <xf numFmtId="165" fontId="27" fillId="0" borderId="3" xfId="12" applyNumberFormat="1" applyFont="1" applyBorder="1" applyAlignment="1">
      <alignment horizontal="right" vertical="center"/>
      <protection locked="0"/>
    </xf>
    <xf numFmtId="165" fontId="27" fillId="0" borderId="0" xfId="12" applyNumberFormat="1" applyFont="1" applyBorder="1" applyAlignment="1">
      <alignment horizontal="right" vertical="center"/>
      <protection locked="0"/>
    </xf>
    <xf numFmtId="164" fontId="34" fillId="0" borderId="39" xfId="60" applyNumberFormat="1" applyFont="1" applyFill="1" applyBorder="1" applyAlignment="1" applyProtection="1">
      <alignment horizontal="right" vertical="center"/>
      <protection locked="0"/>
    </xf>
    <xf numFmtId="49" fontId="34" fillId="0" borderId="3" xfId="11" applyFont="1" applyBorder="1">
      <alignment horizontal="left" vertical="center"/>
      <protection locked="0"/>
    </xf>
    <xf numFmtId="49" fontId="34" fillId="0" borderId="0" xfId="11" applyFont="1" applyBorder="1">
      <alignment horizontal="left" vertical="center"/>
      <protection locked="0"/>
    </xf>
    <xf numFmtId="49" fontId="34" fillId="0" borderId="39" xfId="60" applyNumberFormat="1" applyFont="1" applyFill="1" applyBorder="1" applyAlignment="1" applyProtection="1">
      <alignment horizontal="left" vertical="center"/>
      <protection locked="0"/>
    </xf>
    <xf numFmtId="0" fontId="51" fillId="30" borderId="0" xfId="61" applyFont="1" applyFill="1" applyBorder="1" applyAlignment="1" applyProtection="1">
      <alignment horizontal="left" vertical="center" wrapText="1"/>
    </xf>
    <xf numFmtId="0" fontId="51" fillId="30" borderId="0" xfId="61" applyFont="1" applyFill="1" applyBorder="1" applyAlignment="1" applyProtection="1">
      <alignment horizontal="right" vertical="center" wrapText="1"/>
    </xf>
    <xf numFmtId="0" fontId="91" fillId="0" borderId="0" xfId="9" applyFont="1">
      <alignment horizontal="left" vertical="top"/>
      <protection locked="0"/>
    </xf>
    <xf numFmtId="0" fontId="51" fillId="30" borderId="0" xfId="61" applyFont="1" applyFill="1" applyAlignment="1">
      <alignment horizontal="right" vertical="center" wrapText="1"/>
    </xf>
    <xf numFmtId="165" fontId="35" fillId="0" borderId="3" xfId="12" applyNumberFormat="1" applyFont="1" applyBorder="1" applyAlignment="1">
      <alignment horizontal="right" vertical="center"/>
      <protection locked="0"/>
    </xf>
    <xf numFmtId="164" fontId="152" fillId="0" borderId="39" xfId="60" applyNumberFormat="1" applyFont="1" applyFill="1" applyBorder="1" applyAlignment="1" applyProtection="1">
      <alignment horizontal="right" vertical="center"/>
      <protection locked="0"/>
    </xf>
    <xf numFmtId="0" fontId="14" fillId="0" borderId="0" xfId="1" applyFont="1" applyFill="1" applyBorder="1" applyAlignment="1" applyProtection="1">
      <alignment horizontal="left"/>
      <protection locked="0"/>
    </xf>
    <xf numFmtId="49" fontId="34" fillId="0" borderId="4" xfId="11" applyFont="1">
      <alignment horizontal="left" vertical="center"/>
      <protection locked="0"/>
    </xf>
    <xf numFmtId="3" fontId="27" fillId="0" borderId="42" xfId="12" applyNumberFormat="1" applyFont="1" applyBorder="1" applyAlignment="1">
      <alignment horizontal="right" vertical="center"/>
      <protection locked="0"/>
    </xf>
    <xf numFmtId="3" fontId="27" fillId="0" borderId="4" xfId="12" applyNumberFormat="1" applyFont="1" applyAlignment="1">
      <alignment horizontal="right" vertical="center"/>
      <protection locked="0"/>
    </xf>
    <xf numFmtId="3" fontId="27" fillId="0" borderId="43" xfId="12" applyNumberFormat="1" applyFont="1" applyBorder="1" applyAlignment="1">
      <alignment horizontal="right" vertical="center"/>
      <protection locked="0"/>
    </xf>
    <xf numFmtId="4" fontId="27" fillId="0" borderId="4" xfId="12" applyNumberFormat="1" applyFont="1" applyAlignment="1">
      <alignment horizontal="right" vertical="center"/>
      <protection locked="0"/>
    </xf>
    <xf numFmtId="49" fontId="34" fillId="0" borderId="13" xfId="11" applyFont="1" applyBorder="1">
      <alignment horizontal="left" vertical="center"/>
      <protection locked="0"/>
    </xf>
    <xf numFmtId="3" fontId="27" fillId="0" borderId="13" xfId="12" applyNumberFormat="1" applyFont="1" applyBorder="1" applyAlignment="1">
      <alignment horizontal="right" vertical="center"/>
      <protection locked="0"/>
    </xf>
    <xf numFmtId="4" fontId="27" fillId="0" borderId="13" xfId="12" applyNumberFormat="1" applyFont="1" applyBorder="1" applyAlignment="1">
      <alignment horizontal="right" vertical="center"/>
      <protection locked="0"/>
    </xf>
    <xf numFmtId="0" fontId="34" fillId="5" borderId="0" xfId="19" applyFont="1" applyFill="1" applyAlignment="1">
      <alignment horizontal="left" vertical="center" wrapText="1"/>
    </xf>
    <xf numFmtId="0" fontId="34" fillId="5" borderId="40" xfId="19" applyFont="1" applyFill="1" applyBorder="1" applyAlignment="1">
      <alignment horizontal="right" vertical="center" wrapText="1"/>
    </xf>
    <xf numFmtId="0" fontId="34" fillId="5" borderId="0" xfId="19" applyFont="1" applyFill="1" applyAlignment="1">
      <alignment horizontal="right" vertical="center" wrapText="1"/>
    </xf>
    <xf numFmtId="0" fontId="34" fillId="5" borderId="41" xfId="19" applyFont="1" applyFill="1" applyBorder="1" applyAlignment="1">
      <alignment horizontal="right" vertical="center" wrapText="1"/>
    </xf>
    <xf numFmtId="0" fontId="154" fillId="0" borderId="0" xfId="1" applyFont="1" applyFill="1" applyBorder="1" applyAlignment="1" applyProtection="1">
      <alignment horizontal="left"/>
      <protection locked="0"/>
    </xf>
    <xf numFmtId="4" fontId="27" fillId="0" borderId="3" xfId="12" applyNumberFormat="1" applyFont="1" applyBorder="1">
      <alignment vertical="center"/>
      <protection locked="0"/>
    </xf>
    <xf numFmtId="3" fontId="27" fillId="0" borderId="3" xfId="12" applyNumberFormat="1" applyFont="1" applyBorder="1">
      <alignment vertical="center"/>
      <protection locked="0"/>
    </xf>
    <xf numFmtId="3" fontId="27" fillId="0" borderId="0" xfId="12" applyNumberFormat="1" applyFont="1" applyBorder="1">
      <alignment vertical="center"/>
      <protection locked="0"/>
    </xf>
    <xf numFmtId="3" fontId="34" fillId="0" borderId="39" xfId="48" applyNumberFormat="1" applyFont="1" applyFill="1" applyBorder="1" applyAlignment="1" applyProtection="1">
      <alignment vertical="center"/>
      <protection locked="0"/>
    </xf>
    <xf numFmtId="0" fontId="27" fillId="0" borderId="0" xfId="9" applyFont="1">
      <alignment horizontal="left" vertical="top"/>
      <protection locked="0"/>
    </xf>
    <xf numFmtId="3" fontId="27" fillId="0" borderId="3" xfId="12" quotePrefix="1" applyNumberFormat="1" applyFont="1" applyBorder="1">
      <alignment vertical="center"/>
      <protection locked="0"/>
    </xf>
    <xf numFmtId="49" fontId="34" fillId="0" borderId="0" xfId="11" applyFont="1" applyBorder="1" applyAlignment="1">
      <alignment horizontal="left" vertical="center" wrapText="1"/>
      <protection locked="0"/>
    </xf>
    <xf numFmtId="3" fontId="27" fillId="0" borderId="0" xfId="12" quotePrefix="1" applyNumberFormat="1" applyFont="1" applyBorder="1">
      <alignment vertical="center"/>
      <protection locked="0"/>
    </xf>
    <xf numFmtId="49" fontId="34" fillId="0" borderId="39" xfId="48" applyNumberFormat="1" applyFont="1" applyFill="1" applyBorder="1" applyAlignment="1" applyProtection="1">
      <alignment horizontal="left" vertical="center"/>
      <protection locked="0"/>
    </xf>
    <xf numFmtId="3" fontId="34" fillId="0" borderId="39" xfId="48" quotePrefix="1" applyNumberFormat="1" applyFont="1" applyFill="1" applyBorder="1" applyAlignment="1" applyProtection="1">
      <alignment vertical="center"/>
      <protection locked="0"/>
    </xf>
    <xf numFmtId="0" fontId="51" fillId="30" borderId="0" xfId="47" applyFont="1" applyFill="1" applyBorder="1" applyAlignment="1" applyProtection="1">
      <alignment horizontal="right" vertical="center" wrapText="1"/>
    </xf>
    <xf numFmtId="3" fontId="27" fillId="0" borderId="3" xfId="12" applyNumberFormat="1" applyFont="1" applyBorder="1" applyAlignment="1">
      <alignment horizontal="right" vertical="center"/>
      <protection locked="0"/>
    </xf>
    <xf numFmtId="3" fontId="27" fillId="0" borderId="0" xfId="12" applyNumberFormat="1" applyFont="1" applyBorder="1" applyAlignment="1">
      <alignment horizontal="right" vertical="center"/>
      <protection locked="0"/>
    </xf>
    <xf numFmtId="3" fontId="34" fillId="0" borderId="39" xfId="48" applyNumberFormat="1" applyFont="1" applyFill="1" applyBorder="1" applyAlignment="1" applyProtection="1">
      <alignment horizontal="right" vertical="center"/>
      <protection locked="0"/>
    </xf>
    <xf numFmtId="164" fontId="34" fillId="0" borderId="39" xfId="48" applyNumberFormat="1" applyFont="1" applyFill="1" applyBorder="1" applyAlignment="1" applyProtection="1">
      <alignment horizontal="right" vertical="center"/>
      <protection locked="0"/>
    </xf>
    <xf numFmtId="0" fontId="51" fillId="30" borderId="0" xfId="47" applyFont="1" applyFill="1" applyBorder="1" applyAlignment="1" applyProtection="1">
      <alignment horizontal="left" vertical="center" wrapText="1"/>
    </xf>
    <xf numFmtId="164" fontId="27" fillId="0" borderId="3" xfId="12" applyNumberFormat="1" applyFont="1" applyBorder="1">
      <alignment vertical="center"/>
      <protection locked="0"/>
    </xf>
    <xf numFmtId="9" fontId="27" fillId="0" borderId="3" xfId="12" applyNumberFormat="1" applyFont="1" applyBorder="1">
      <alignment vertical="center"/>
      <protection locked="0"/>
    </xf>
    <xf numFmtId="9" fontId="27" fillId="0" borderId="3" xfId="50" applyFont="1" applyFill="1" applyBorder="1" applyAlignment="1" applyProtection="1">
      <alignment vertical="center"/>
      <protection locked="0"/>
    </xf>
    <xf numFmtId="0" fontId="54" fillId="2" borderId="0" xfId="0" applyFont="1" applyFill="1"/>
    <xf numFmtId="3" fontId="18" fillId="0" borderId="4" xfId="72" applyNumberFormat="1" applyFont="1" applyBorder="1" applyAlignment="1">
      <alignment vertical="center" wrapText="1"/>
    </xf>
    <xf numFmtId="3" fontId="18" fillId="0" borderId="13" xfId="72" applyNumberFormat="1" applyFont="1" applyBorder="1" applyAlignment="1">
      <alignment horizontal="right" vertical="center" wrapText="1"/>
    </xf>
    <xf numFmtId="3" fontId="18" fillId="0" borderId="13" xfId="72" applyNumberFormat="1" applyFont="1" applyBorder="1" applyAlignment="1">
      <alignment vertical="center" wrapText="1"/>
    </xf>
    <xf numFmtId="0" fontId="23" fillId="0" borderId="39" xfId="17" applyFont="1" applyBorder="1" applyAlignment="1">
      <alignment horizontal="left" vertical="center"/>
    </xf>
    <xf numFmtId="0" fontId="27" fillId="0" borderId="0" xfId="19" applyFont="1"/>
    <xf numFmtId="0" fontId="51" fillId="30" borderId="0" xfId="47" applyFont="1" applyFill="1" applyAlignment="1">
      <alignment horizontal="left" vertical="center" wrapText="1"/>
    </xf>
    <xf numFmtId="0" fontId="51" fillId="30" borderId="0" xfId="47" applyFont="1" applyFill="1" applyAlignment="1">
      <alignment horizontal="right" vertical="center" wrapText="1"/>
    </xf>
    <xf numFmtId="1" fontId="27" fillId="0" borderId="4" xfId="12" applyNumberFormat="1" applyFont="1" applyAlignment="1">
      <alignment horizontal="right" vertical="center"/>
      <protection locked="0"/>
    </xf>
    <xf numFmtId="1" fontId="27" fillId="0" borderId="13" xfId="12" applyNumberFormat="1" applyFont="1" applyBorder="1" applyAlignment="1">
      <alignment horizontal="right" vertical="center"/>
      <protection locked="0"/>
    </xf>
    <xf numFmtId="0" fontId="51" fillId="30" borderId="0" xfId="61" applyFont="1" applyFill="1" applyBorder="1" applyAlignment="1">
      <alignment horizontal="right" vertical="center" wrapText="1"/>
    </xf>
    <xf numFmtId="0" fontId="49" fillId="0" borderId="0" xfId="0" applyFont="1" applyAlignment="1">
      <alignment horizontal="left" vertical="top"/>
    </xf>
    <xf numFmtId="0" fontId="51" fillId="22" borderId="94" xfId="61" applyFont="1" applyFill="1" applyBorder="1" applyAlignment="1" applyProtection="1">
      <alignment horizontal="left" vertical="center" wrapText="1"/>
    </xf>
    <xf numFmtId="0" fontId="51" fillId="22" borderId="95" xfId="61" applyFont="1" applyFill="1" applyBorder="1" applyAlignment="1" applyProtection="1">
      <alignment horizontal="left" vertical="center" wrapText="1"/>
    </xf>
    <xf numFmtId="0" fontId="51" fillId="22" borderId="95" xfId="61" applyFont="1" applyFill="1" applyBorder="1" applyAlignment="1" applyProtection="1">
      <alignment horizontal="right" vertical="center" wrapText="1"/>
    </xf>
    <xf numFmtId="49" fontId="18" fillId="16" borderId="13" xfId="6" applyFont="1" applyFill="1" applyBorder="1" applyAlignment="1" applyProtection="1">
      <alignment horizontal="left" vertical="center" wrapText="1"/>
    </xf>
    <xf numFmtId="49" fontId="27" fillId="0" borderId="4" xfId="6" applyFont="1" applyProtection="1">
      <alignment horizontal="left" vertical="top" wrapText="1"/>
    </xf>
    <xf numFmtId="164" fontId="35" fillId="0" borderId="3" xfId="12" applyNumberFormat="1" applyFont="1" applyBorder="1">
      <alignment vertical="center"/>
      <protection locked="0"/>
    </xf>
    <xf numFmtId="165" fontId="35" fillId="0" borderId="0" xfId="12" applyNumberFormat="1" applyFont="1" applyBorder="1" applyAlignment="1">
      <alignment horizontal="right" vertical="center"/>
      <protection locked="0"/>
    </xf>
    <xf numFmtId="3" fontId="35" fillId="0" borderId="42" xfId="12" applyNumberFormat="1" applyFont="1" applyBorder="1" applyAlignment="1">
      <alignment horizontal="right" vertical="center"/>
      <protection locked="0"/>
    </xf>
    <xf numFmtId="3" fontId="35" fillId="0" borderId="4" xfId="12" applyNumberFormat="1" applyFont="1" applyAlignment="1">
      <alignment horizontal="right" vertical="center"/>
      <protection locked="0"/>
    </xf>
    <xf numFmtId="3" fontId="35" fillId="0" borderId="43" xfId="12" applyNumberFormat="1" applyFont="1" applyBorder="1" applyAlignment="1">
      <alignment horizontal="right" vertical="center"/>
      <protection locked="0"/>
    </xf>
    <xf numFmtId="4" fontId="35" fillId="0" borderId="4" xfId="12" applyNumberFormat="1" applyFont="1" applyAlignment="1">
      <alignment horizontal="right" vertical="center"/>
      <protection locked="0"/>
    </xf>
    <xf numFmtId="3" fontId="35" fillId="0" borderId="44" xfId="12" applyNumberFormat="1" applyFont="1" applyBorder="1" applyAlignment="1">
      <alignment horizontal="right" vertical="center"/>
      <protection locked="0"/>
    </xf>
    <xf numFmtId="3" fontId="35" fillId="0" borderId="13" xfId="12" applyNumberFormat="1" applyFont="1" applyBorder="1" applyAlignment="1">
      <alignment horizontal="right" vertical="center"/>
      <protection locked="0"/>
    </xf>
    <xf numFmtId="3" fontId="35" fillId="0" borderId="45" xfId="12" applyNumberFormat="1" applyFont="1" applyBorder="1" applyAlignment="1">
      <alignment horizontal="right" vertical="center"/>
      <protection locked="0"/>
    </xf>
    <xf numFmtId="4" fontId="35" fillId="0" borderId="13" xfId="12" applyNumberFormat="1" applyFont="1" applyBorder="1" applyAlignment="1">
      <alignment horizontal="right" vertical="center"/>
      <protection locked="0"/>
    </xf>
    <xf numFmtId="1" fontId="35" fillId="0" borderId="13" xfId="12" applyNumberFormat="1" applyFont="1" applyBorder="1" applyAlignment="1">
      <alignment horizontal="right" vertical="center"/>
      <protection locked="0"/>
    </xf>
    <xf numFmtId="0" fontId="21" fillId="6" borderId="4" xfId="42" applyFont="1" applyFill="1" applyBorder="1" applyAlignment="1">
      <alignment vertical="center" wrapText="1"/>
    </xf>
    <xf numFmtId="2" fontId="27" fillId="0" borderId="3" xfId="58" applyNumberFormat="1" applyFont="1" applyFill="1" applyBorder="1" applyAlignment="1" applyProtection="1">
      <alignment vertical="center"/>
      <protection locked="0"/>
    </xf>
    <xf numFmtId="3" fontId="35" fillId="0" borderId="3" xfId="12" applyNumberFormat="1" applyFont="1" applyBorder="1">
      <alignment vertical="center"/>
      <protection locked="0"/>
    </xf>
    <xf numFmtId="2" fontId="35" fillId="0" borderId="3" xfId="58" applyNumberFormat="1" applyFont="1" applyFill="1" applyBorder="1" applyAlignment="1" applyProtection="1">
      <alignment vertical="center"/>
      <protection locked="0"/>
    </xf>
    <xf numFmtId="0" fontId="51" fillId="30" borderId="0" xfId="47" applyFont="1" applyFill="1" applyBorder="1" applyAlignment="1">
      <alignment horizontal="right" vertical="center" wrapText="1"/>
    </xf>
    <xf numFmtId="0" fontId="9" fillId="0" borderId="0" xfId="42" applyFont="1" applyAlignment="1">
      <alignment vertical="center" wrapText="1"/>
    </xf>
    <xf numFmtId="0" fontId="50" fillId="0" borderId="0" xfId="20" applyFont="1" applyFill="1" applyBorder="1" applyAlignment="1" applyProtection="1">
      <alignment horizontal="left" vertical="center"/>
      <protection locked="0"/>
    </xf>
    <xf numFmtId="0" fontId="50" fillId="0" borderId="0" xfId="1" applyFont="1" applyFill="1" applyBorder="1" applyAlignment="1" applyProtection="1">
      <alignment vertical="center"/>
      <protection locked="0"/>
    </xf>
    <xf numFmtId="0" fontId="27" fillId="0" borderId="0" xfId="0" applyFont="1" applyAlignment="1" applyProtection="1">
      <alignment vertical="center"/>
      <protection locked="0"/>
    </xf>
    <xf numFmtId="3" fontId="22" fillId="0" borderId="0" xfId="0" applyNumberFormat="1" applyFont="1"/>
    <xf numFmtId="3" fontId="60" fillId="0" borderId="0" xfId="0" applyNumberFormat="1" applyFont="1" applyAlignment="1">
      <alignment vertical="center"/>
    </xf>
    <xf numFmtId="3" fontId="34" fillId="0" borderId="159" xfId="72" applyNumberFormat="1" applyFont="1" applyBorder="1" applyAlignment="1">
      <alignment vertical="center" wrapText="1"/>
    </xf>
    <xf numFmtId="0" fontId="156" fillId="0" borderId="12" xfId="0" applyFont="1" applyBorder="1" applyAlignment="1">
      <alignment vertical="top" wrapText="1"/>
    </xf>
    <xf numFmtId="0" fontId="23" fillId="0" borderId="0" xfId="19" applyFont="1" applyAlignment="1" applyProtection="1">
      <alignment vertical="center"/>
      <protection locked="0"/>
    </xf>
    <xf numFmtId="0" fontId="6" fillId="33" borderId="0" xfId="42" applyFill="1">
      <alignment vertical="top"/>
    </xf>
    <xf numFmtId="0" fontId="6" fillId="2" borderId="0" xfId="42" applyFill="1">
      <alignment vertical="top"/>
    </xf>
    <xf numFmtId="0" fontId="64" fillId="0" borderId="0" xfId="43" applyFont="1" applyProtection="1">
      <alignment horizontal="left"/>
    </xf>
    <xf numFmtId="0" fontId="58" fillId="0" borderId="0" xfId="42" applyFont="1">
      <alignment vertical="top"/>
    </xf>
    <xf numFmtId="0" fontId="91" fillId="0" borderId="0" xfId="41" applyFont="1" applyAlignment="1" applyProtection="1">
      <alignment horizontal="left" vertical="center"/>
    </xf>
    <xf numFmtId="0" fontId="81" fillId="0" borderId="0" xfId="41" applyFont="1" applyProtection="1">
      <alignment horizontal="left" vertical="top"/>
    </xf>
    <xf numFmtId="0" fontId="34" fillId="16" borderId="172" xfId="42" applyFont="1" applyFill="1" applyBorder="1" applyAlignment="1">
      <alignment horizontal="left" vertical="top" wrapText="1"/>
    </xf>
    <xf numFmtId="0" fontId="25" fillId="16" borderId="172" xfId="42" applyFont="1" applyFill="1" applyBorder="1" applyAlignment="1">
      <alignment horizontal="left" vertical="top" wrapText="1"/>
    </xf>
    <xf numFmtId="49" fontId="0" fillId="0" borderId="0" xfId="6" applyFont="1" applyBorder="1" applyProtection="1">
      <alignment horizontal="left" vertical="top" wrapText="1"/>
    </xf>
    <xf numFmtId="49" fontId="27" fillId="0" borderId="0" xfId="6" applyFont="1" applyBorder="1" applyProtection="1">
      <alignment horizontal="left" vertical="top" wrapText="1"/>
    </xf>
    <xf numFmtId="0" fontId="34" fillId="16" borderId="0" xfId="42" applyFont="1" applyFill="1" applyAlignment="1">
      <alignment horizontal="left" vertical="top" wrapText="1"/>
    </xf>
    <xf numFmtId="0" fontId="25" fillId="16" borderId="0" xfId="42" applyFont="1" applyFill="1" applyAlignment="1">
      <alignment horizontal="left" vertical="top" wrapText="1"/>
    </xf>
    <xf numFmtId="0" fontId="97" fillId="33" borderId="0" xfId="42" applyFont="1" applyFill="1">
      <alignment vertical="top"/>
    </xf>
    <xf numFmtId="49" fontId="0" fillId="2" borderId="0" xfId="6" applyFont="1" applyFill="1" applyBorder="1" applyProtection="1">
      <alignment horizontal="left" vertical="top" wrapText="1"/>
    </xf>
    <xf numFmtId="49" fontId="27" fillId="2" borderId="4" xfId="6" applyFont="1" applyFill="1" applyProtection="1">
      <alignment horizontal="left" vertical="top" wrapText="1"/>
    </xf>
    <xf numFmtId="49" fontId="27" fillId="2" borderId="12" xfId="6" applyFont="1" applyFill="1" applyBorder="1" applyProtection="1">
      <alignment horizontal="left" vertical="top" wrapText="1"/>
    </xf>
    <xf numFmtId="49" fontId="27" fillId="2" borderId="13" xfId="6" applyFont="1" applyFill="1" applyBorder="1" applyProtection="1">
      <alignment horizontal="left" vertical="top" wrapText="1"/>
    </xf>
    <xf numFmtId="0" fontId="161" fillId="16" borderId="0" xfId="42" applyFont="1" applyFill="1" applyAlignment="1">
      <alignment horizontal="left" vertical="top" wrapText="1"/>
    </xf>
    <xf numFmtId="0" fontId="6" fillId="2" borderId="4" xfId="42" applyFill="1" applyBorder="1">
      <alignment vertical="top"/>
    </xf>
    <xf numFmtId="2" fontId="27" fillId="0" borderId="3" xfId="58" applyNumberFormat="1" applyFont="1" applyFill="1" applyBorder="1" applyAlignment="1" applyProtection="1">
      <alignment horizontal="right" vertical="center"/>
      <protection locked="0"/>
    </xf>
    <xf numFmtId="49" fontId="28" fillId="0" borderId="3" xfId="11" applyFont="1" applyBorder="1">
      <alignment horizontal="left" vertical="center"/>
      <protection locked="0"/>
    </xf>
    <xf numFmtId="0" fontId="163" fillId="5" borderId="0" xfId="54" applyFont="1" applyFill="1" applyBorder="1" applyAlignment="1" applyProtection="1">
      <alignment horizontal="left" wrapText="1"/>
    </xf>
    <xf numFmtId="0" fontId="119" fillId="10" borderId="139" xfId="3" applyFont="1" applyFill="1" applyBorder="1" applyAlignment="1">
      <alignment vertical="center"/>
    </xf>
    <xf numFmtId="0" fontId="119" fillId="25" borderId="133" xfId="3" applyFont="1" applyFill="1" applyBorder="1" applyAlignment="1">
      <alignment vertical="center"/>
    </xf>
    <xf numFmtId="49" fontId="155" fillId="16" borderId="13" xfId="6" applyFont="1" applyFill="1" applyBorder="1" applyAlignment="1" applyProtection="1">
      <alignment horizontal="left" vertical="center" wrapText="1"/>
    </xf>
    <xf numFmtId="49" fontId="156" fillId="16" borderId="13" xfId="6" applyFont="1" applyFill="1" applyBorder="1" applyAlignment="1" applyProtection="1">
      <alignment horizontal="left" vertical="center" wrapText="1"/>
    </xf>
    <xf numFmtId="49" fontId="21" fillId="16" borderId="13" xfId="6" applyFont="1" applyFill="1" applyBorder="1" applyAlignment="1" applyProtection="1">
      <alignment horizontal="left" vertical="center" wrapText="1"/>
    </xf>
    <xf numFmtId="49" fontId="158" fillId="16" borderId="4" xfId="6" applyFont="1" applyFill="1" applyAlignment="1" applyProtection="1">
      <alignment horizontal="left" vertical="center" wrapText="1"/>
    </xf>
    <xf numFmtId="49" fontId="172" fillId="16" borderId="13" xfId="6" applyFont="1" applyFill="1" applyBorder="1" applyAlignment="1" applyProtection="1">
      <alignment horizontal="left" vertical="center" wrapText="1"/>
    </xf>
    <xf numFmtId="49" fontId="172" fillId="16" borderId="4" xfId="6" applyFont="1" applyFill="1" applyProtection="1">
      <alignment horizontal="left" vertical="top" wrapText="1"/>
    </xf>
    <xf numFmtId="49" fontId="172" fillId="16" borderId="13" xfId="6" applyFont="1" applyFill="1" applyBorder="1" applyProtection="1">
      <alignment horizontal="left" vertical="top" wrapText="1"/>
    </xf>
    <xf numFmtId="49" fontId="158" fillId="16" borderId="13" xfId="6" applyFont="1" applyFill="1" applyBorder="1" applyProtection="1">
      <alignment horizontal="left" vertical="top" wrapText="1"/>
    </xf>
    <xf numFmtId="49" fontId="27" fillId="16" borderId="13" xfId="45" applyNumberFormat="1" applyFont="1" applyFill="1" applyBorder="1" applyAlignment="1" applyProtection="1">
      <alignment horizontal="left" vertical="center" wrapText="1"/>
    </xf>
    <xf numFmtId="49" fontId="156" fillId="15" borderId="20" xfId="6" applyFont="1" applyFill="1" applyBorder="1" applyProtection="1">
      <alignment horizontal="left" vertical="top" wrapText="1"/>
    </xf>
    <xf numFmtId="49" fontId="156" fillId="15" borderId="16" xfId="6" applyFont="1" applyFill="1" applyBorder="1" applyProtection="1">
      <alignment horizontal="left" vertical="top" wrapText="1"/>
    </xf>
    <xf numFmtId="49" fontId="156" fillId="15" borderId="14" xfId="6" applyFont="1" applyFill="1" applyBorder="1" applyProtection="1">
      <alignment horizontal="left" vertical="top" wrapText="1"/>
    </xf>
    <xf numFmtId="0" fontId="155" fillId="0" borderId="13" xfId="0" applyFont="1" applyBorder="1" applyAlignment="1">
      <alignment vertical="top" wrapText="1"/>
    </xf>
    <xf numFmtId="49" fontId="156" fillId="0" borderId="13" xfId="6" applyFont="1" applyBorder="1" applyProtection="1">
      <alignment horizontal="left" vertical="top" wrapText="1"/>
    </xf>
    <xf numFmtId="0" fontId="156" fillId="0" borderId="4" xfId="0" applyFont="1" applyBorder="1" applyAlignment="1">
      <alignment vertical="top" wrapText="1"/>
    </xf>
    <xf numFmtId="0" fontId="155" fillId="0" borderId="5" xfId="0" applyFont="1" applyBorder="1" applyAlignment="1">
      <alignment vertical="top" wrapText="1"/>
    </xf>
    <xf numFmtId="0" fontId="174" fillId="0" borderId="0" xfId="47" applyFont="1" applyFill="1"/>
    <xf numFmtId="0" fontId="156" fillId="0" borderId="13" xfId="16" applyNumberFormat="1" applyFont="1" applyBorder="1" applyAlignment="1">
      <alignment horizontal="left" vertical="center"/>
      <protection locked="0"/>
    </xf>
    <xf numFmtId="0" fontId="34" fillId="0" borderId="0" xfId="0" applyFont="1" applyAlignment="1" applyProtection="1">
      <alignment vertical="center"/>
      <protection locked="0"/>
    </xf>
    <xf numFmtId="0" fontId="21" fillId="0" borderId="0" xfId="0" applyFont="1" applyAlignment="1" applyProtection="1">
      <alignment vertical="center"/>
      <protection locked="0"/>
    </xf>
    <xf numFmtId="0" fontId="28" fillId="0" borderId="0" xfId="0" applyFont="1" applyAlignment="1" applyProtection="1">
      <alignment vertical="center"/>
      <protection locked="0"/>
    </xf>
    <xf numFmtId="0" fontId="34" fillId="0" borderId="0" xfId="0" applyFont="1"/>
    <xf numFmtId="0" fontId="28" fillId="0" borderId="159" xfId="17" applyFont="1" applyBorder="1" applyAlignment="1">
      <alignment horizontal="left" vertical="center"/>
    </xf>
    <xf numFmtId="0" fontId="21" fillId="0" borderId="46" xfId="17" applyFont="1" applyBorder="1" applyAlignment="1">
      <alignment horizontal="left" vertical="center" wrapText="1" indent="1"/>
    </xf>
    <xf numFmtId="0" fontId="21" fillId="0" borderId="159" xfId="17" applyFont="1" applyBorder="1" applyAlignment="1">
      <alignment horizontal="left" vertical="center" wrapText="1" indent="1"/>
    </xf>
    <xf numFmtId="166" fontId="22" fillId="0" borderId="0" xfId="58" applyNumberFormat="1" applyFont="1"/>
    <xf numFmtId="3" fontId="21" fillId="0" borderId="4" xfId="56" quotePrefix="1" applyNumberFormat="1" applyFont="1" applyBorder="1" applyAlignment="1">
      <alignment horizontal="right" vertical="center"/>
    </xf>
    <xf numFmtId="0" fontId="28" fillId="0" borderId="56" xfId="17" applyFont="1" applyBorder="1" applyAlignment="1">
      <alignment horizontal="left" vertical="center"/>
    </xf>
    <xf numFmtId="0" fontId="31" fillId="0" borderId="0" xfId="8" applyFont="1">
      <alignment vertical="center"/>
      <protection locked="0"/>
    </xf>
    <xf numFmtId="0" fontId="18" fillId="0" borderId="34" xfId="0" applyFont="1" applyBorder="1" applyAlignment="1">
      <alignment horizontal="left" vertical="center" wrapText="1"/>
    </xf>
    <xf numFmtId="0" fontId="178" fillId="0" borderId="0" xfId="0" applyFont="1" applyAlignment="1">
      <alignment wrapText="1"/>
    </xf>
    <xf numFmtId="0" fontId="18" fillId="0" borderId="13" xfId="0" applyFont="1" applyBorder="1" applyAlignment="1">
      <alignment horizontal="left" vertical="top" wrapText="1"/>
    </xf>
    <xf numFmtId="0" fontId="22" fillId="2" borderId="0" xfId="0" applyFont="1" applyFill="1" applyAlignment="1">
      <alignment wrapText="1"/>
    </xf>
    <xf numFmtId="0" fontId="22" fillId="2" borderId="0" xfId="0" applyFont="1" applyFill="1" applyAlignment="1">
      <alignment horizontal="left" vertical="top" wrapText="1"/>
    </xf>
    <xf numFmtId="0" fontId="180" fillId="8" borderId="133" xfId="3" applyFont="1" applyFill="1" applyBorder="1" applyAlignment="1" applyProtection="1">
      <alignment horizontal="left" vertical="top" wrapText="1"/>
    </xf>
    <xf numFmtId="0" fontId="178" fillId="2" borderId="0" xfId="0" applyFont="1" applyFill="1" applyAlignment="1">
      <alignment vertical="top" wrapText="1"/>
    </xf>
    <xf numFmtId="0" fontId="179" fillId="2" borderId="0" xfId="44" applyFont="1" applyFill="1" applyAlignment="1" applyProtection="1">
      <alignment horizontal="left" vertical="top" wrapText="1"/>
    </xf>
    <xf numFmtId="0" fontId="52" fillId="2" borderId="0" xfId="42" applyFont="1" applyFill="1" applyAlignment="1">
      <alignment horizontal="left" vertical="top" wrapText="1"/>
    </xf>
    <xf numFmtId="49" fontId="18" fillId="16" borderId="142" xfId="6" applyFont="1" applyFill="1" applyBorder="1" applyAlignment="1" applyProtection="1">
      <alignment vertical="center" wrapText="1"/>
    </xf>
    <xf numFmtId="0" fontId="52" fillId="2" borderId="0" xfId="42" applyFont="1" applyFill="1" applyAlignment="1">
      <alignment vertical="top" wrapText="1"/>
    </xf>
    <xf numFmtId="0" fontId="52" fillId="2" borderId="0" xfId="42" applyFont="1" applyFill="1" applyAlignment="1">
      <alignment horizontal="left" vertical="center" wrapText="1"/>
    </xf>
    <xf numFmtId="0" fontId="6" fillId="2" borderId="0" xfId="42" applyFill="1" applyAlignment="1">
      <alignment vertical="center"/>
    </xf>
    <xf numFmtId="0" fontId="22" fillId="2" borderId="0" xfId="0" applyFont="1" applyFill="1" applyAlignment="1">
      <alignment vertical="top"/>
    </xf>
    <xf numFmtId="0" fontId="52" fillId="2" borderId="0" xfId="42" applyFont="1" applyFill="1" applyAlignment="1">
      <alignment horizontal="left" vertical="center"/>
    </xf>
    <xf numFmtId="0" fontId="60" fillId="2" borderId="0" xfId="0" applyFont="1" applyFill="1" applyAlignment="1">
      <alignment wrapText="1"/>
    </xf>
    <xf numFmtId="3" fontId="23" fillId="0" borderId="4" xfId="72" applyNumberFormat="1" applyFont="1" applyBorder="1" applyAlignment="1">
      <alignment vertical="center" wrapText="1"/>
    </xf>
    <xf numFmtId="3" fontId="18" fillId="0" borderId="4" xfId="72" applyNumberFormat="1" applyFont="1" applyBorder="1" applyAlignment="1">
      <alignment horizontal="right" vertical="center" wrapText="1"/>
    </xf>
    <xf numFmtId="3" fontId="18" fillId="0" borderId="12" xfId="72" applyNumberFormat="1" applyFont="1" applyBorder="1" applyAlignment="1">
      <alignment vertical="center" wrapText="1"/>
    </xf>
    <xf numFmtId="0" fontId="18" fillId="0" borderId="12" xfId="72" applyFont="1" applyBorder="1" applyAlignment="1">
      <alignment vertical="center" wrapText="1"/>
    </xf>
    <xf numFmtId="3" fontId="23" fillId="0" borderId="56" xfId="72" applyNumberFormat="1" applyFont="1" applyBorder="1" applyAlignment="1">
      <alignment vertical="center" wrapText="1"/>
    </xf>
    <xf numFmtId="3" fontId="60" fillId="2" borderId="0" xfId="0" applyNumberFormat="1" applyFont="1" applyFill="1"/>
    <xf numFmtId="0" fontId="64" fillId="2" borderId="0" xfId="1" applyFont="1" applyFill="1" applyBorder="1" applyAlignment="1" applyProtection="1">
      <alignment horizontal="left"/>
      <protection locked="0"/>
    </xf>
    <xf numFmtId="0" fontId="62" fillId="2" borderId="0" xfId="0" applyFont="1" applyFill="1"/>
    <xf numFmtId="0" fontId="83" fillId="2" borderId="0" xfId="55" applyFont="1" applyFill="1" applyBorder="1" applyAlignment="1" applyProtection="1">
      <alignment vertical="center"/>
      <protection locked="0"/>
    </xf>
    <xf numFmtId="0" fontId="22" fillId="0" borderId="4" xfId="0" applyFont="1" applyBorder="1" applyAlignment="1">
      <alignment horizontal="left" vertical="top" wrapText="1"/>
    </xf>
    <xf numFmtId="0" fontId="60" fillId="0" borderId="13" xfId="0" applyFont="1" applyBorder="1" applyAlignment="1">
      <alignment wrapText="1"/>
    </xf>
    <xf numFmtId="0" fontId="178" fillId="2" borderId="0" xfId="0" applyFont="1" applyFill="1" applyAlignment="1">
      <alignment wrapText="1"/>
    </xf>
    <xf numFmtId="49" fontId="18" fillId="16" borderId="24" xfId="6" applyFont="1" applyFill="1" applyBorder="1" applyProtection="1">
      <alignment horizontal="left" vertical="top" wrapText="1"/>
    </xf>
    <xf numFmtId="0" fontId="23" fillId="3" borderId="0" xfId="0" applyFont="1" applyFill="1" applyAlignment="1">
      <alignment horizontal="left" wrapText="1"/>
    </xf>
    <xf numFmtId="0" fontId="22" fillId="2" borderId="0" xfId="0" applyFont="1" applyFill="1" applyAlignment="1">
      <alignment vertical="top" wrapText="1"/>
    </xf>
    <xf numFmtId="0" fontId="54" fillId="0" borderId="0" xfId="0" applyFont="1" applyAlignment="1">
      <alignment wrapText="1"/>
    </xf>
    <xf numFmtId="0" fontId="22" fillId="2" borderId="13" xfId="0" applyFont="1" applyFill="1" applyBorder="1" applyAlignment="1">
      <alignment vertical="top" wrapText="1"/>
    </xf>
    <xf numFmtId="0" fontId="18" fillId="0" borderId="4" xfId="0" applyFont="1" applyBorder="1" applyAlignment="1">
      <alignment vertical="top" wrapText="1"/>
    </xf>
    <xf numFmtId="49" fontId="18" fillId="0" borderId="5" xfId="6" applyFont="1" applyBorder="1" applyProtection="1">
      <alignment horizontal="left" vertical="top" wrapText="1"/>
    </xf>
    <xf numFmtId="49" fontId="18" fillId="0" borderId="12" xfId="6" applyFont="1" applyBorder="1" applyAlignment="1" applyProtection="1">
      <alignment vertical="top" wrapText="1"/>
    </xf>
    <xf numFmtId="0" fontId="178" fillId="2" borderId="0" xfId="0" applyFont="1" applyFill="1"/>
    <xf numFmtId="49" fontId="22" fillId="0" borderId="4" xfId="6" applyFont="1">
      <alignment horizontal="left" vertical="top" wrapText="1"/>
      <protection locked="0"/>
    </xf>
    <xf numFmtId="0" fontId="179" fillId="0" borderId="0" xfId="41" applyFont="1" applyProtection="1">
      <alignment horizontal="left" vertical="top"/>
    </xf>
    <xf numFmtId="49" fontId="21" fillId="2" borderId="4" xfId="6" applyFont="1" applyFill="1" applyProtection="1">
      <alignment horizontal="left" vertical="top" wrapText="1"/>
    </xf>
    <xf numFmtId="0" fontId="26" fillId="30" borderId="0" xfId="47" applyFont="1" applyFill="1" applyBorder="1" applyAlignment="1" applyProtection="1">
      <alignment horizontal="right" vertical="center" wrapText="1"/>
    </xf>
    <xf numFmtId="0" fontId="31" fillId="0" borderId="0" xfId="25" applyFont="1" applyAlignment="1">
      <alignment vertical="center"/>
    </xf>
    <xf numFmtId="49" fontId="28" fillId="0" borderId="13" xfId="11" applyFont="1" applyBorder="1">
      <alignment horizontal="left" vertical="center"/>
      <protection locked="0"/>
    </xf>
    <xf numFmtId="167" fontId="22" fillId="0" borderId="0" xfId="28" applyNumberFormat="1" applyFont="1" applyAlignment="1">
      <alignment horizontal="center"/>
    </xf>
    <xf numFmtId="49" fontId="18" fillId="0" borderId="4" xfId="51" applyNumberFormat="1" applyFont="1" applyBorder="1" applyAlignment="1">
      <alignment vertical="top" wrapText="1"/>
    </xf>
    <xf numFmtId="49" fontId="18" fillId="0" borderId="135" xfId="6" applyFont="1" applyBorder="1" applyProtection="1">
      <alignment horizontal="left" vertical="top" wrapText="1"/>
    </xf>
    <xf numFmtId="49" fontId="21" fillId="0" borderId="135" xfId="6" applyFont="1" applyBorder="1" applyProtection="1">
      <alignment horizontal="left" vertical="top" wrapText="1"/>
    </xf>
    <xf numFmtId="0" fontId="18" fillId="0" borderId="36" xfId="0" applyFont="1" applyBorder="1" applyAlignment="1">
      <alignment vertical="center" wrapText="1"/>
    </xf>
    <xf numFmtId="0" fontId="22" fillId="2" borderId="0" xfId="42" applyFont="1" applyFill="1" applyAlignment="1">
      <alignment vertical="top" wrapText="1"/>
    </xf>
    <xf numFmtId="0" fontId="18" fillId="0" borderId="144" xfId="0" applyFont="1" applyBorder="1" applyAlignment="1">
      <alignment horizontal="left" wrapText="1"/>
    </xf>
    <xf numFmtId="0" fontId="21" fillId="44" borderId="144" xfId="0" applyFont="1" applyFill="1" applyBorder="1" applyAlignment="1">
      <alignment horizontal="left" vertical="top" wrapText="1"/>
    </xf>
    <xf numFmtId="49" fontId="22" fillId="2" borderId="13" xfId="6" applyFont="1" applyFill="1" applyBorder="1" applyProtection="1">
      <alignment horizontal="left" vertical="top" wrapText="1"/>
    </xf>
    <xf numFmtId="0" fontId="22" fillId="0" borderId="173" xfId="0" applyFont="1" applyBorder="1" applyAlignment="1">
      <alignment vertical="top" wrapText="1"/>
    </xf>
    <xf numFmtId="0" fontId="81" fillId="0" borderId="174" xfId="2" applyFont="1" applyFill="1" applyBorder="1" applyAlignment="1" applyProtection="1">
      <alignment horizontal="left" vertical="top"/>
    </xf>
    <xf numFmtId="0" fontId="91" fillId="0" borderId="174" xfId="2" applyFont="1" applyFill="1" applyBorder="1" applyAlignment="1" applyProtection="1">
      <alignment horizontal="left" vertical="top"/>
    </xf>
    <xf numFmtId="0" fontId="27" fillId="0" borderId="174" xfId="7" applyFont="1" applyFill="1" applyBorder="1" applyAlignment="1">
      <alignment horizontal="left" vertical="top" wrapText="1"/>
    </xf>
    <xf numFmtId="0" fontId="24" fillId="3" borderId="174" xfId="0" applyFont="1" applyFill="1" applyBorder="1" applyAlignment="1">
      <alignment wrapText="1"/>
    </xf>
    <xf numFmtId="49" fontId="21" fillId="0" borderId="175" xfId="6" applyFont="1" applyBorder="1" applyProtection="1">
      <alignment horizontal="left" vertical="top" wrapText="1"/>
    </xf>
    <xf numFmtId="0" fontId="18" fillId="0" borderId="175" xfId="0" applyFont="1" applyBorder="1" applyAlignment="1">
      <alignment vertical="top" wrapText="1"/>
    </xf>
    <xf numFmtId="49" fontId="18" fillId="0" borderId="175" xfId="6" applyFont="1" applyBorder="1" applyProtection="1">
      <alignment horizontal="left" vertical="top" wrapText="1"/>
    </xf>
    <xf numFmtId="0" fontId="27" fillId="0" borderId="175" xfId="0" applyFont="1" applyBorder="1" applyAlignment="1">
      <alignment vertical="top" wrapText="1"/>
    </xf>
    <xf numFmtId="0" fontId="18" fillId="0" borderId="175" xfId="0" applyFont="1" applyBorder="1" applyAlignment="1">
      <alignment horizontal="left" vertical="top" wrapText="1"/>
    </xf>
    <xf numFmtId="0" fontId="21" fillId="0" borderId="175" xfId="0" applyFont="1" applyBorder="1" applyAlignment="1">
      <alignment vertical="top" wrapText="1"/>
    </xf>
    <xf numFmtId="0" fontId="18" fillId="0" borderId="174" xfId="0" applyFont="1" applyBorder="1" applyAlignment="1">
      <alignment wrapText="1"/>
    </xf>
    <xf numFmtId="0" fontId="18" fillId="0" borderId="174" xfId="0" applyFont="1" applyBorder="1" applyAlignment="1">
      <alignment vertical="top" wrapText="1"/>
    </xf>
    <xf numFmtId="0" fontId="21" fillId="44" borderId="174" xfId="7" applyFont="1" applyFill="1" applyBorder="1" applyAlignment="1">
      <alignment horizontal="left" vertical="center" wrapText="1"/>
    </xf>
    <xf numFmtId="0" fontId="18" fillId="44" borderId="174" xfId="2" applyFont="1" applyFill="1" applyBorder="1" applyAlignment="1">
      <alignment horizontal="left" vertical="top" wrapText="1"/>
    </xf>
    <xf numFmtId="0" fontId="21" fillId="0" borderId="174" xfId="0" applyFont="1" applyBorder="1" applyAlignment="1">
      <alignment vertical="top" wrapText="1"/>
    </xf>
    <xf numFmtId="49" fontId="21" fillId="0" borderId="176" xfId="6" applyFont="1" applyBorder="1" applyProtection="1">
      <alignment horizontal="left" vertical="top" wrapText="1"/>
    </xf>
    <xf numFmtId="49" fontId="18" fillId="0" borderId="176" xfId="6" applyFont="1" applyBorder="1" applyProtection="1">
      <alignment horizontal="left" vertical="top" wrapText="1"/>
    </xf>
    <xf numFmtId="49" fontId="18" fillId="0" borderId="174" xfId="6" applyFont="1" applyBorder="1" applyProtection="1">
      <alignment horizontal="left" vertical="top" wrapText="1"/>
    </xf>
    <xf numFmtId="49" fontId="21" fillId="0" borderId="174" xfId="6" applyFont="1" applyBorder="1" applyProtection="1">
      <alignment horizontal="left" vertical="top" wrapText="1"/>
    </xf>
    <xf numFmtId="0" fontId="60" fillId="0" borderId="174" xfId="0" applyFont="1" applyBorder="1"/>
    <xf numFmtId="0" fontId="27" fillId="0" borderId="174" xfId="0" applyFont="1" applyBorder="1" applyAlignment="1">
      <alignment wrapText="1"/>
    </xf>
    <xf numFmtId="49" fontId="27" fillId="0" borderId="135" xfId="6" applyFont="1" applyBorder="1" applyProtection="1">
      <alignment horizontal="left" vertical="top" wrapText="1"/>
    </xf>
    <xf numFmtId="49" fontId="27" fillId="2" borderId="177" xfId="6" applyFont="1" applyFill="1" applyBorder="1" applyProtection="1">
      <alignment horizontal="left" vertical="top" wrapText="1"/>
    </xf>
    <xf numFmtId="49" fontId="27" fillId="2" borderId="176" xfId="6" applyFont="1" applyFill="1" applyBorder="1" applyProtection="1">
      <alignment horizontal="left" vertical="top" wrapText="1"/>
    </xf>
    <xf numFmtId="0" fontId="25" fillId="16" borderId="174" xfId="42" applyFont="1" applyFill="1" applyBorder="1" applyAlignment="1">
      <alignment horizontal="left" vertical="top" wrapText="1"/>
    </xf>
    <xf numFmtId="49" fontId="27" fillId="2" borderId="178" xfId="6" applyFont="1" applyFill="1" applyBorder="1" applyProtection="1">
      <alignment horizontal="left" vertical="top" wrapText="1"/>
    </xf>
    <xf numFmtId="0" fontId="34" fillId="16" borderId="174" xfId="42" applyFont="1" applyFill="1" applyBorder="1" applyAlignment="1">
      <alignment horizontal="left" vertical="top" wrapText="1"/>
    </xf>
    <xf numFmtId="49" fontId="27" fillId="2" borderId="179" xfId="6" applyFont="1" applyFill="1" applyBorder="1" applyProtection="1">
      <alignment horizontal="left" vertical="top" wrapText="1"/>
    </xf>
    <xf numFmtId="0" fontId="186" fillId="8" borderId="133" xfId="3" applyFont="1" applyFill="1" applyBorder="1" applyAlignment="1" applyProtection="1">
      <alignment horizontal="left" vertical="top" wrapText="1"/>
    </xf>
    <xf numFmtId="0" fontId="119" fillId="10" borderId="136" xfId="3" applyFont="1" applyFill="1" applyBorder="1" applyAlignment="1">
      <alignment vertical="center"/>
    </xf>
    <xf numFmtId="0" fontId="119" fillId="37" borderId="139" xfId="3" applyFont="1" applyFill="1" applyBorder="1" applyAlignment="1">
      <alignment vertical="center"/>
    </xf>
    <xf numFmtId="0" fontId="119" fillId="25" borderId="139" xfId="3" applyFont="1" applyFill="1" applyBorder="1" applyAlignment="1">
      <alignment vertical="center"/>
    </xf>
    <xf numFmtId="0" fontId="119" fillId="22" borderId="133" xfId="3" applyFont="1" applyFill="1" applyBorder="1" applyAlignment="1" applyProtection="1">
      <alignment horizontal="left" vertical="center"/>
    </xf>
    <xf numFmtId="0" fontId="1" fillId="0" borderId="0" xfId="73"/>
    <xf numFmtId="0" fontId="22" fillId="2" borderId="0" xfId="73" applyFont="1" applyFill="1" applyAlignment="1">
      <alignment wrapText="1"/>
    </xf>
    <xf numFmtId="0" fontId="16" fillId="3" borderId="0" xfId="73" applyFont="1" applyFill="1" applyAlignment="1">
      <alignment horizontal="left" vertical="center"/>
    </xf>
    <xf numFmtId="0" fontId="16" fillId="3" borderId="0" xfId="73" applyFont="1" applyFill="1" applyAlignment="1">
      <alignment horizontal="left" vertical="center" wrapText="1"/>
    </xf>
    <xf numFmtId="0" fontId="16" fillId="21" borderId="0" xfId="73" applyFont="1" applyFill="1" applyAlignment="1">
      <alignment horizontal="left" vertical="center" wrapText="1"/>
    </xf>
    <xf numFmtId="0" fontId="1" fillId="0" borderId="0" xfId="73" applyAlignment="1">
      <alignment vertical="center"/>
    </xf>
    <xf numFmtId="0" fontId="16" fillId="39" borderId="0" xfId="73" applyFont="1" applyFill="1" applyAlignment="1">
      <alignment horizontal="left" vertical="center"/>
    </xf>
    <xf numFmtId="0" fontId="16" fillId="39" borderId="136" xfId="73" applyFont="1" applyFill="1" applyBorder="1" applyAlignment="1">
      <alignment horizontal="center" vertical="center" wrapText="1"/>
    </xf>
    <xf numFmtId="0" fontId="67" fillId="8" borderId="136" xfId="73" applyFont="1" applyFill="1" applyBorder="1" applyAlignment="1">
      <alignment vertical="center" wrapText="1"/>
    </xf>
    <xf numFmtId="0" fontId="27" fillId="0" borderId="0" xfId="73" applyFont="1" applyAlignment="1">
      <alignment vertical="center" wrapText="1"/>
    </xf>
    <xf numFmtId="0" fontId="16" fillId="39" borderId="137" xfId="73" applyFont="1" applyFill="1" applyBorder="1" applyAlignment="1">
      <alignment horizontal="center" vertical="center" wrapText="1"/>
    </xf>
    <xf numFmtId="0" fontId="67" fillId="8" borderId="137" xfId="73" applyFont="1" applyFill="1" applyBorder="1" applyAlignment="1">
      <alignment vertical="center" wrapText="1"/>
    </xf>
    <xf numFmtId="0" fontId="27" fillId="0" borderId="0" xfId="73" applyFont="1"/>
    <xf numFmtId="0" fontId="27" fillId="0" borderId="0" xfId="73" applyFont="1" applyAlignment="1">
      <alignment wrapText="1"/>
    </xf>
    <xf numFmtId="0" fontId="21" fillId="0" borderId="0" xfId="73" applyFont="1" applyAlignment="1">
      <alignment wrapText="1"/>
    </xf>
    <xf numFmtId="0" fontId="16" fillId="39" borderId="138" xfId="73" applyFont="1" applyFill="1" applyBorder="1" applyAlignment="1">
      <alignment horizontal="center" vertical="center" wrapText="1"/>
    </xf>
    <xf numFmtId="0" fontId="67" fillId="8" borderId="138" xfId="73" applyFont="1" applyFill="1" applyBorder="1" applyAlignment="1">
      <alignment vertical="center" wrapText="1"/>
    </xf>
    <xf numFmtId="0" fontId="97" fillId="0" borderId="0" xfId="73" applyFont="1"/>
    <xf numFmtId="0" fontId="16" fillId="3" borderId="0" xfId="73" applyFont="1" applyFill="1" applyAlignment="1">
      <alignment vertical="center"/>
    </xf>
    <xf numFmtId="0" fontId="24" fillId="3" borderId="0" xfId="73" applyFont="1" applyFill="1" applyAlignment="1">
      <alignment vertical="center" wrapText="1"/>
    </xf>
    <xf numFmtId="0" fontId="16" fillId="3" borderId="0" xfId="73" applyFont="1" applyFill="1" applyAlignment="1">
      <alignment vertical="center" wrapText="1"/>
    </xf>
    <xf numFmtId="0" fontId="51" fillId="30" borderId="0" xfId="73" applyFont="1" applyFill="1" applyAlignment="1">
      <alignment vertical="center" wrapText="1"/>
    </xf>
    <xf numFmtId="0" fontId="66" fillId="0" borderId="0" xfId="73" applyFont="1"/>
    <xf numFmtId="0" fontId="22" fillId="0" borderId="0" xfId="73" applyFont="1" applyAlignment="1">
      <alignment vertical="center" wrapText="1"/>
    </xf>
    <xf numFmtId="0" fontId="21" fillId="0" borderId="0" xfId="73" applyFont="1" applyAlignment="1">
      <alignment vertical="center" wrapText="1"/>
    </xf>
    <xf numFmtId="0" fontId="18" fillId="0" borderId="0" xfId="73" applyFont="1" applyAlignment="1">
      <alignment vertical="center" wrapText="1"/>
    </xf>
    <xf numFmtId="0" fontId="51" fillId="23" borderId="0" xfId="73" applyFont="1" applyFill="1" applyAlignment="1">
      <alignment vertical="center" wrapText="1"/>
    </xf>
    <xf numFmtId="0" fontId="21" fillId="0" borderId="0" xfId="73" applyFont="1" applyAlignment="1">
      <alignment vertical="top" wrapText="1"/>
    </xf>
    <xf numFmtId="0" fontId="51" fillId="37" borderId="0" xfId="73" applyFont="1" applyFill="1" applyAlignment="1">
      <alignment vertical="center" wrapText="1"/>
    </xf>
    <xf numFmtId="0" fontId="51" fillId="25" borderId="0" xfId="73" applyFont="1" applyFill="1" applyAlignment="1">
      <alignment vertical="center" wrapText="1"/>
    </xf>
    <xf numFmtId="0" fontId="51" fillId="22" borderId="0" xfId="73" applyFont="1" applyFill="1" applyAlignment="1">
      <alignment vertical="center" wrapText="1"/>
    </xf>
    <xf numFmtId="0" fontId="102" fillId="0" borderId="0" xfId="73" applyFont="1"/>
    <xf numFmtId="0" fontId="18" fillId="0" borderId="0" xfId="73" applyFont="1" applyAlignment="1">
      <alignment wrapText="1"/>
    </xf>
    <xf numFmtId="0" fontId="22" fillId="2" borderId="0" xfId="73" applyFont="1" applyFill="1"/>
    <xf numFmtId="0" fontId="51" fillId="26" borderId="0" xfId="73" applyFont="1" applyFill="1" applyAlignment="1">
      <alignment vertical="center" wrapText="1"/>
    </xf>
    <xf numFmtId="0" fontId="24" fillId="8" borderId="0" xfId="73" applyFont="1" applyFill="1" applyAlignment="1">
      <alignment vertical="center" wrapText="1"/>
    </xf>
    <xf numFmtId="0" fontId="40" fillId="0" borderId="0" xfId="73" applyFont="1" applyAlignment="1">
      <alignment vertical="center" wrapText="1"/>
    </xf>
    <xf numFmtId="0" fontId="16" fillId="21" borderId="0" xfId="73" applyFont="1" applyFill="1" applyAlignment="1">
      <alignment horizontal="left" vertical="center"/>
    </xf>
    <xf numFmtId="0" fontId="24" fillId="21" borderId="133" xfId="73" applyFont="1" applyFill="1" applyBorder="1" applyAlignment="1">
      <alignment horizontal="left" vertical="center" wrapText="1"/>
    </xf>
    <xf numFmtId="0" fontId="24" fillId="21" borderId="0" xfId="73" applyFont="1" applyFill="1" applyAlignment="1">
      <alignment horizontal="left" vertical="center" wrapText="1"/>
    </xf>
    <xf numFmtId="0" fontId="24" fillId="8" borderId="133" xfId="73" applyFont="1" applyFill="1" applyBorder="1" applyAlignment="1">
      <alignment horizontal="left" vertical="center" wrapText="1"/>
    </xf>
    <xf numFmtId="0" fontId="16" fillId="8" borderId="133" xfId="73" applyFont="1" applyFill="1" applyBorder="1" applyAlignment="1">
      <alignment horizontal="left" vertical="center"/>
    </xf>
    <xf numFmtId="0" fontId="24" fillId="8" borderId="133" xfId="73" applyFont="1" applyFill="1" applyBorder="1" applyAlignment="1">
      <alignment vertical="center" wrapText="1"/>
    </xf>
    <xf numFmtId="0" fontId="18" fillId="0" borderId="0" xfId="73" applyFont="1" applyAlignment="1">
      <alignment horizontal="left" vertical="center" wrapText="1"/>
    </xf>
    <xf numFmtId="0" fontId="16" fillId="8" borderId="133" xfId="73" applyFont="1" applyFill="1" applyBorder="1" applyAlignment="1">
      <alignment horizontal="left" vertical="top"/>
    </xf>
    <xf numFmtId="0" fontId="24" fillId="8" borderId="133" xfId="73" applyFont="1" applyFill="1" applyBorder="1" applyAlignment="1">
      <alignment horizontal="left" vertical="top" wrapText="1"/>
    </xf>
    <xf numFmtId="0" fontId="16" fillId="5" borderId="0" xfId="73" applyFont="1" applyFill="1" applyAlignment="1">
      <alignment horizontal="left" vertical="center"/>
    </xf>
    <xf numFmtId="0" fontId="24" fillId="5" borderId="0" xfId="73" applyFont="1" applyFill="1" applyAlignment="1">
      <alignment horizontal="left" vertical="center" wrapText="1"/>
    </xf>
    <xf numFmtId="0" fontId="24" fillId="5" borderId="0" xfId="73" applyFont="1" applyFill="1" applyAlignment="1">
      <alignment horizontal="left" vertical="center"/>
    </xf>
    <xf numFmtId="0" fontId="16" fillId="8" borderId="0" xfId="73" applyFont="1" applyFill="1" applyAlignment="1">
      <alignment horizontal="left" vertical="top"/>
    </xf>
    <xf numFmtId="0" fontId="24" fillId="8" borderId="0" xfId="73" applyFont="1" applyFill="1" applyAlignment="1">
      <alignment horizontal="left" vertical="top" wrapText="1"/>
    </xf>
    <xf numFmtId="0" fontId="21" fillId="0" borderId="0" xfId="73" applyFont="1" applyAlignment="1">
      <alignment horizontal="left" vertical="top" wrapText="1"/>
    </xf>
    <xf numFmtId="0" fontId="178" fillId="2" borderId="0" xfId="73" applyFont="1" applyFill="1" applyAlignment="1">
      <alignment vertical="top" wrapText="1"/>
    </xf>
    <xf numFmtId="0" fontId="18" fillId="6" borderId="13" xfId="42" applyFont="1" applyFill="1" applyBorder="1" applyAlignment="1">
      <alignment vertical="center" wrapText="1"/>
    </xf>
    <xf numFmtId="0" fontId="22" fillId="2" borderId="0" xfId="19" applyFont="1" applyFill="1" applyAlignment="1">
      <alignment vertical="center" wrapText="1"/>
    </xf>
    <xf numFmtId="0" fontId="23" fillId="2" borderId="13" xfId="19" applyFont="1" applyFill="1" applyBorder="1" applyAlignment="1">
      <alignment vertical="center"/>
    </xf>
    <xf numFmtId="0" fontId="68" fillId="22" borderId="133" xfId="3" applyFont="1" applyFill="1" applyBorder="1" applyAlignment="1">
      <alignment horizontal="left" vertical="center"/>
    </xf>
    <xf numFmtId="0" fontId="186" fillId="8" borderId="133" xfId="3" applyFont="1" applyFill="1" applyBorder="1" applyAlignment="1">
      <alignment horizontal="left" vertical="top" wrapText="1"/>
    </xf>
    <xf numFmtId="0" fontId="186" fillId="8" borderId="133" xfId="3" applyFont="1" applyFill="1" applyBorder="1" applyAlignment="1">
      <alignment horizontal="left" vertical="center"/>
    </xf>
    <xf numFmtId="0" fontId="119" fillId="26" borderId="133" xfId="3" applyFont="1" applyFill="1" applyBorder="1" applyAlignment="1">
      <alignment horizontal="left" vertical="top" wrapText="1"/>
    </xf>
    <xf numFmtId="49" fontId="188" fillId="0" borderId="12" xfId="53" applyNumberFormat="1" applyFont="1" applyFill="1" applyBorder="1" applyAlignment="1" applyProtection="1">
      <alignment vertical="top" wrapText="1"/>
      <protection locked="0"/>
    </xf>
    <xf numFmtId="0" fontId="189" fillId="0" borderId="0" xfId="1" applyFont="1" applyFill="1" applyBorder="1" applyAlignment="1" applyProtection="1">
      <alignment horizontal="left" vertical="center"/>
    </xf>
    <xf numFmtId="0" fontId="22" fillId="2" borderId="0" xfId="73" applyFont="1" applyFill="1" applyAlignment="1">
      <alignment horizontal="left" vertical="top" wrapText="1"/>
    </xf>
    <xf numFmtId="0" fontId="22" fillId="0" borderId="0" xfId="73" applyFont="1" applyAlignment="1">
      <alignment wrapText="1"/>
    </xf>
    <xf numFmtId="0" fontId="22" fillId="2" borderId="0" xfId="73" applyFont="1" applyFill="1"/>
    <xf numFmtId="0" fontId="22" fillId="2" borderId="0" xfId="73" applyFont="1" applyFill="1" applyAlignment="1">
      <alignment horizontal="center"/>
    </xf>
    <xf numFmtId="0" fontId="22" fillId="0" borderId="0" xfId="73" applyFont="1" applyAlignment="1">
      <alignment horizontal="left" vertical="top" wrapText="1"/>
    </xf>
    <xf numFmtId="0" fontId="22" fillId="2" borderId="0" xfId="73" applyFont="1" applyFill="1" applyAlignment="1">
      <alignment horizontal="left" wrapText="1"/>
    </xf>
    <xf numFmtId="0" fontId="8" fillId="0" borderId="0" xfId="1" applyFont="1" applyFill="1" applyBorder="1" applyAlignment="1" applyProtection="1">
      <alignment horizontal="left" vertical="center" wrapText="1"/>
      <protection locked="0"/>
    </xf>
    <xf numFmtId="0" fontId="21" fillId="0" borderId="0" xfId="3" applyFont="1" applyFill="1" applyBorder="1" applyAlignment="1" applyProtection="1">
      <alignment horizontal="left" vertical="top" wrapText="1"/>
    </xf>
    <xf numFmtId="0" fontId="22" fillId="2" borderId="0" xfId="73" applyFont="1" applyFill="1" applyAlignment="1">
      <alignment wrapText="1"/>
    </xf>
    <xf numFmtId="49" fontId="92" fillId="13" borderId="0" xfId="53" applyNumberFormat="1" applyFont="1" applyFill="1" applyBorder="1" applyAlignment="1" applyProtection="1">
      <alignment horizontal="left" vertical="top" wrapText="1"/>
      <protection locked="0"/>
    </xf>
    <xf numFmtId="49" fontId="92" fillId="11" borderId="0" xfId="53" applyNumberFormat="1" applyFont="1" applyFill="1" applyBorder="1" applyAlignment="1" applyProtection="1">
      <alignment vertical="center" wrapText="1"/>
      <protection locked="0"/>
    </xf>
    <xf numFmtId="0" fontId="27" fillId="0" borderId="0" xfId="0" applyFont="1" applyAlignment="1" applyProtection="1">
      <alignment vertical="center" wrapText="1"/>
      <protection locked="0"/>
    </xf>
    <xf numFmtId="49" fontId="51" fillId="31" borderId="0" xfId="52" applyNumberFormat="1" applyFont="1" applyFill="1" applyBorder="1" applyAlignment="1" applyProtection="1">
      <alignment horizontal="left" vertical="top" wrapText="1"/>
      <protection locked="0"/>
    </xf>
    <xf numFmtId="49" fontId="92" fillId="31" borderId="0" xfId="53" applyNumberFormat="1" applyFont="1" applyFill="1" applyBorder="1" applyAlignment="1" applyProtection="1">
      <alignment vertical="center" wrapText="1"/>
      <protection locked="0"/>
    </xf>
    <xf numFmtId="0" fontId="92" fillId="24" borderId="0" xfId="3" applyFont="1" applyFill="1" applyBorder="1" applyAlignment="1" applyProtection="1">
      <alignment horizontal="left" vertical="center" wrapText="1"/>
    </xf>
    <xf numFmtId="0" fontId="18" fillId="0" borderId="12" xfId="2" applyFont="1" applyFill="1" applyBorder="1" applyAlignment="1" applyProtection="1">
      <alignment horizontal="left" vertical="top" wrapText="1"/>
      <protection locked="0"/>
    </xf>
    <xf numFmtId="0" fontId="22" fillId="0" borderId="12" xfId="2" applyFont="1" applyFill="1" applyBorder="1" applyAlignment="1" applyProtection="1">
      <alignment horizontal="left" vertical="top" wrapText="1"/>
      <protection locked="0"/>
    </xf>
    <xf numFmtId="49" fontId="92" fillId="30" borderId="0" xfId="53" applyNumberFormat="1" applyFont="1" applyFill="1" applyBorder="1" applyAlignment="1" applyProtection="1">
      <alignment vertical="center" wrapText="1"/>
      <protection locked="0"/>
    </xf>
    <xf numFmtId="0" fontId="22" fillId="2" borderId="0" xfId="0" applyFont="1" applyFill="1" applyAlignment="1">
      <alignment vertical="top" wrapText="1"/>
    </xf>
    <xf numFmtId="49" fontId="92" fillId="12" borderId="0" xfId="53" applyNumberFormat="1" applyFont="1" applyFill="1" applyBorder="1" applyAlignment="1" applyProtection="1">
      <alignment vertical="center" wrapText="1"/>
      <protection locked="0"/>
    </xf>
    <xf numFmtId="0" fontId="21" fillId="0" borderId="13" xfId="0" applyFont="1" applyBorder="1" applyAlignment="1" applyProtection="1">
      <alignment horizontal="left" vertical="top" wrapText="1"/>
      <protection locked="0"/>
    </xf>
    <xf numFmtId="0" fontId="21" fillId="0" borderId="12" xfId="0" applyFont="1" applyBorder="1" applyAlignment="1">
      <alignment horizontal="left" vertical="top" wrapText="1"/>
    </xf>
    <xf numFmtId="0" fontId="21" fillId="0" borderId="4" xfId="0" applyFont="1" applyBorder="1" applyAlignment="1">
      <alignment horizontal="left" vertical="top" wrapText="1"/>
    </xf>
    <xf numFmtId="49" fontId="92" fillId="12" borderId="0" xfId="53" applyNumberFormat="1" applyFont="1" applyFill="1" applyBorder="1" applyAlignment="1" applyProtection="1">
      <alignment horizontal="left" vertical="center" wrapText="1"/>
      <protection locked="0"/>
    </xf>
    <xf numFmtId="0" fontId="21" fillId="0" borderId="0" xfId="0" applyFont="1" applyAlignment="1">
      <alignment horizontal="left" vertical="top" wrapText="1"/>
    </xf>
    <xf numFmtId="0" fontId="21" fillId="0" borderId="13" xfId="0" applyFont="1" applyBorder="1" applyAlignment="1">
      <alignment horizontal="left" vertical="top" wrapText="1"/>
    </xf>
    <xf numFmtId="0" fontId="103" fillId="0" borderId="13" xfId="0" applyFont="1" applyBorder="1" applyAlignment="1">
      <alignment horizontal="left" vertical="top" wrapText="1"/>
    </xf>
    <xf numFmtId="0" fontId="21" fillId="0" borderId="0" xfId="2" applyFont="1" applyFill="1" applyBorder="1" applyAlignment="1" applyProtection="1">
      <alignment horizontal="left" vertical="center" wrapText="1"/>
      <protection locked="0"/>
    </xf>
    <xf numFmtId="0" fontId="22" fillId="0" borderId="0" xfId="2" applyFont="1" applyFill="1" applyBorder="1" applyAlignment="1" applyProtection="1">
      <alignment horizontal="left" vertical="center" wrapText="1"/>
      <protection locked="0"/>
    </xf>
    <xf numFmtId="0" fontId="94" fillId="21" borderId="0" xfId="24" applyFont="1" applyFill="1" applyAlignment="1">
      <alignment horizontal="left" vertical="center" wrapText="1"/>
    </xf>
    <xf numFmtId="0" fontId="18" fillId="0" borderId="4" xfId="2" applyFont="1" applyFill="1" applyBorder="1" applyAlignment="1" applyProtection="1">
      <alignment horizontal="left" vertical="top" wrapText="1"/>
      <protection locked="0"/>
    </xf>
    <xf numFmtId="0" fontId="18" fillId="0" borderId="13" xfId="0" applyFont="1" applyBorder="1" applyAlignment="1">
      <alignment horizontal="left" vertical="top" wrapText="1"/>
    </xf>
    <xf numFmtId="0" fontId="116" fillId="0" borderId="13" xfId="0" applyFont="1" applyBorder="1" applyAlignment="1">
      <alignment horizontal="left" vertical="top" wrapText="1"/>
    </xf>
    <xf numFmtId="0" fontId="18" fillId="0" borderId="0" xfId="0" applyFont="1" applyAlignment="1">
      <alignment horizontal="left" vertical="center" wrapText="1"/>
    </xf>
    <xf numFmtId="0" fontId="156" fillId="0" borderId="0" xfId="0" applyFont="1" applyAlignment="1">
      <alignment horizontal="left" vertical="center" wrapText="1"/>
    </xf>
    <xf numFmtId="0" fontId="21" fillId="0" borderId="0" xfId="0" applyFont="1" applyAlignment="1">
      <alignment horizontal="left" vertical="center" wrapText="1"/>
    </xf>
    <xf numFmtId="0" fontId="91" fillId="0" borderId="0" xfId="44" applyFont="1" applyAlignment="1" applyProtection="1">
      <alignment horizontal="left" vertical="top" wrapText="1"/>
    </xf>
    <xf numFmtId="0" fontId="166" fillId="22" borderId="0" xfId="42" applyFont="1" applyFill="1" applyAlignment="1">
      <alignment horizontal="left" vertical="center" wrapText="1"/>
    </xf>
    <xf numFmtId="0" fontId="92" fillId="22" borderId="0" xfId="42" applyFont="1" applyFill="1" applyAlignment="1">
      <alignment horizontal="left" vertical="center" wrapText="1"/>
    </xf>
    <xf numFmtId="0" fontId="95" fillId="23" borderId="30" xfId="0" applyFont="1" applyFill="1" applyBorder="1" applyAlignment="1">
      <alignment horizontal="left" vertical="center" wrapText="1"/>
    </xf>
    <xf numFmtId="0" fontId="92" fillId="23" borderId="0" xfId="0" applyFont="1" applyFill="1" applyAlignment="1">
      <alignment horizontal="left" vertical="center" wrapText="1"/>
    </xf>
    <xf numFmtId="0" fontId="95" fillId="24" borderId="30" xfId="42" applyFont="1" applyFill="1" applyBorder="1" applyAlignment="1">
      <alignment horizontal="left" vertical="center" wrapText="1"/>
    </xf>
    <xf numFmtId="0" fontId="95" fillId="24" borderId="0" xfId="42" applyFont="1" applyFill="1" applyAlignment="1">
      <alignment horizontal="left" vertical="center" wrapText="1"/>
    </xf>
    <xf numFmtId="0" fontId="166" fillId="42" borderId="0" xfId="42" applyFont="1" applyFill="1" applyAlignment="1">
      <alignment horizontal="left" vertical="center" wrapText="1"/>
    </xf>
    <xf numFmtId="0" fontId="95" fillId="42" borderId="0" xfId="42" applyFont="1" applyFill="1" applyAlignment="1">
      <alignment horizontal="left" vertical="center" wrapText="1"/>
    </xf>
    <xf numFmtId="49" fontId="27" fillId="16" borderId="12" xfId="6" applyFont="1" applyFill="1" applyBorder="1" applyAlignment="1" applyProtection="1">
      <alignment horizontal="left" vertical="center" wrapText="1"/>
    </xf>
    <xf numFmtId="49" fontId="27" fillId="16" borderId="0" xfId="6" applyFont="1" applyFill="1" applyBorder="1" applyAlignment="1" applyProtection="1">
      <alignment horizontal="left" vertical="center" wrapText="1"/>
    </xf>
    <xf numFmtId="49" fontId="27" fillId="16" borderId="4" xfId="6" applyFont="1" applyFill="1" applyAlignment="1" applyProtection="1">
      <alignment horizontal="left" vertical="center" wrapText="1"/>
    </xf>
    <xf numFmtId="0" fontId="95" fillId="25" borderId="30" xfId="42" applyFont="1" applyFill="1" applyBorder="1" applyAlignment="1">
      <alignment horizontal="left" vertical="center" wrapText="1"/>
    </xf>
    <xf numFmtId="0" fontId="95" fillId="25" borderId="0" xfId="42" applyFont="1" applyFill="1" applyAlignment="1">
      <alignment horizontal="left" vertical="center" wrapText="1"/>
    </xf>
    <xf numFmtId="0" fontId="95" fillId="26" borderId="0" xfId="42" applyFont="1" applyFill="1" applyAlignment="1">
      <alignment horizontal="left" vertical="center" wrapText="1"/>
    </xf>
    <xf numFmtId="0" fontId="9" fillId="0" borderId="0" xfId="42" applyFont="1" applyAlignment="1">
      <alignment horizontal="left" vertical="center" wrapText="1"/>
    </xf>
    <xf numFmtId="0" fontId="22" fillId="0" borderId="0" xfId="0" applyFont="1" applyAlignment="1">
      <alignment horizontal="left" vertical="center" wrapText="1"/>
    </xf>
    <xf numFmtId="0" fontId="41" fillId="14" borderId="19" xfId="0" applyFont="1" applyFill="1" applyBorder="1" applyAlignment="1">
      <alignment horizontal="left" vertical="top" wrapText="1"/>
    </xf>
    <xf numFmtId="0" fontId="41" fillId="14" borderId="21" xfId="0" applyFont="1" applyFill="1" applyBorder="1" applyAlignment="1">
      <alignment horizontal="left" vertical="top" wrapText="1"/>
    </xf>
    <xf numFmtId="0" fontId="41" fillId="14" borderId="22" xfId="0" applyFont="1" applyFill="1" applyBorder="1" applyAlignment="1">
      <alignment horizontal="left" vertical="top" wrapText="1"/>
    </xf>
    <xf numFmtId="0" fontId="41" fillId="14" borderId="23" xfId="0" applyFont="1" applyFill="1" applyBorder="1" applyAlignment="1">
      <alignment horizontal="left" vertical="top" wrapText="1"/>
    </xf>
    <xf numFmtId="0" fontId="41" fillId="14" borderId="16" xfId="0" applyFont="1" applyFill="1" applyBorder="1" applyAlignment="1">
      <alignment horizontal="left" vertical="top" wrapText="1"/>
    </xf>
    <xf numFmtId="0" fontId="41" fillId="14" borderId="17" xfId="0" applyFont="1" applyFill="1" applyBorder="1" applyAlignment="1">
      <alignment horizontal="left" vertical="top" wrapText="1"/>
    </xf>
    <xf numFmtId="0" fontId="24" fillId="3" borderId="0" xfId="0" applyFont="1" applyFill="1" applyAlignment="1">
      <alignment horizontal="left" vertical="center" wrapText="1"/>
    </xf>
    <xf numFmtId="0" fontId="41" fillId="6" borderId="0" xfId="0" applyFont="1" applyFill="1" applyAlignment="1">
      <alignment horizontal="left" vertical="top" wrapText="1"/>
    </xf>
    <xf numFmtId="0" fontId="34" fillId="16" borderId="0" xfId="0" applyFont="1" applyFill="1" applyAlignment="1">
      <alignment horizontal="left" vertical="top" wrapText="1"/>
    </xf>
    <xf numFmtId="0" fontId="26" fillId="20" borderId="0" xfId="0" applyFont="1" applyFill="1" applyAlignment="1">
      <alignment horizontal="left" vertical="top" wrapText="1"/>
    </xf>
    <xf numFmtId="0" fontId="26" fillId="20" borderId="3" xfId="0" applyFont="1" applyFill="1" applyBorder="1" applyAlignment="1">
      <alignment horizontal="left" vertical="top" wrapText="1"/>
    </xf>
    <xf numFmtId="0" fontId="28" fillId="0" borderId="12" xfId="0" applyFont="1" applyBorder="1" applyAlignment="1">
      <alignment horizontal="left" vertical="top" wrapText="1"/>
    </xf>
    <xf numFmtId="0" fontId="28" fillId="0" borderId="0" xfId="0" applyFont="1" applyAlignment="1">
      <alignment horizontal="left" vertical="top" wrapText="1"/>
    </xf>
    <xf numFmtId="0" fontId="28" fillId="0" borderId="4" xfId="0" applyFont="1" applyBorder="1" applyAlignment="1">
      <alignment horizontal="left" vertical="top" wrapText="1"/>
    </xf>
    <xf numFmtId="0" fontId="26" fillId="20" borderId="13" xfId="0" applyFont="1" applyFill="1" applyBorder="1" applyAlignment="1">
      <alignment horizontal="left" vertical="top" wrapText="1"/>
    </xf>
    <xf numFmtId="0" fontId="178" fillId="2" borderId="0" xfId="0" applyFont="1" applyFill="1" applyAlignment="1">
      <alignment vertical="top" wrapText="1"/>
    </xf>
    <xf numFmtId="0" fontId="26" fillId="13" borderId="0" xfId="0" applyFont="1" applyFill="1" applyAlignment="1">
      <alignment horizontal="left" vertical="top" wrapText="1"/>
    </xf>
    <xf numFmtId="0" fontId="26" fillId="19" borderId="0" xfId="0" applyFont="1" applyFill="1" applyAlignment="1">
      <alignment horizontal="left" vertical="top" wrapText="1"/>
    </xf>
    <xf numFmtId="0" fontId="26" fillId="18" borderId="0" xfId="0" applyFont="1" applyFill="1" applyAlignment="1">
      <alignment horizontal="left" vertical="top" wrapText="1"/>
    </xf>
    <xf numFmtId="0" fontId="26" fillId="11" borderId="0" xfId="0" applyFont="1" applyFill="1" applyAlignment="1">
      <alignment horizontal="left" vertical="top" wrapText="1"/>
    </xf>
    <xf numFmtId="0" fontId="28" fillId="0" borderId="13" xfId="0" applyFont="1" applyBorder="1" applyAlignment="1">
      <alignment horizontal="left" vertical="top" wrapText="1"/>
    </xf>
    <xf numFmtId="0" fontId="28" fillId="0" borderId="10" xfId="0" applyFont="1" applyBorder="1" applyAlignment="1">
      <alignment horizontal="left" vertical="top" wrapText="1"/>
    </xf>
    <xf numFmtId="0" fontId="26" fillId="12" borderId="0" xfId="0" applyFont="1" applyFill="1" applyAlignment="1">
      <alignment horizontal="left" vertical="top" wrapText="1"/>
    </xf>
    <xf numFmtId="0" fontId="22" fillId="0" borderId="0" xfId="0" applyFont="1" applyAlignment="1">
      <alignment vertical="top" wrapText="1"/>
    </xf>
    <xf numFmtId="0" fontId="23" fillId="0" borderId="4" xfId="0" applyFont="1" applyBorder="1" applyAlignment="1">
      <alignment horizontal="left" vertical="top" wrapText="1"/>
    </xf>
    <xf numFmtId="0" fontId="23" fillId="0" borderId="12" xfId="0" applyFont="1" applyBorder="1" applyAlignment="1">
      <alignment horizontal="left" vertical="top" wrapText="1"/>
    </xf>
    <xf numFmtId="0" fontId="30" fillId="8" borderId="0" xfId="0" applyFont="1" applyFill="1" applyAlignment="1">
      <alignment horizontal="center" vertical="top" wrapText="1"/>
    </xf>
    <xf numFmtId="0" fontId="19" fillId="8" borderId="0" xfId="0" applyFont="1" applyFill="1" applyAlignment="1">
      <alignment horizontal="center" vertical="top" wrapText="1"/>
    </xf>
    <xf numFmtId="0" fontId="41" fillId="14" borderId="0" xfId="0" applyFont="1" applyFill="1" applyAlignment="1">
      <alignment horizontal="left" vertical="top" wrapText="1"/>
    </xf>
    <xf numFmtId="0" fontId="110" fillId="0" borderId="13" xfId="0" applyFont="1" applyBorder="1" applyAlignment="1">
      <alignment horizontal="left" vertical="top" wrapText="1"/>
    </xf>
    <xf numFmtId="0" fontId="22" fillId="0" borderId="13" xfId="0" applyFont="1" applyBorder="1" applyAlignment="1">
      <alignment horizontal="left" vertical="top" wrapText="1"/>
    </xf>
    <xf numFmtId="0" fontId="22" fillId="8" borderId="4" xfId="0" applyFont="1" applyFill="1" applyBorder="1" applyAlignment="1">
      <alignment horizontal="center" vertical="top" wrapText="1"/>
    </xf>
    <xf numFmtId="0" fontId="25" fillId="8" borderId="4" xfId="0" applyFont="1" applyFill="1" applyBorder="1" applyAlignment="1">
      <alignment horizontal="center" vertical="top" wrapText="1"/>
    </xf>
    <xf numFmtId="0" fontId="25" fillId="8" borderId="13" xfId="0" applyFont="1" applyFill="1" applyBorder="1" applyAlignment="1">
      <alignment horizontal="center" vertical="top" wrapText="1"/>
    </xf>
    <xf numFmtId="0" fontId="26" fillId="17" borderId="0" xfId="0" applyFont="1" applyFill="1" applyAlignment="1">
      <alignment horizontal="left" vertical="top" wrapText="1"/>
    </xf>
    <xf numFmtId="0" fontId="81" fillId="2" borderId="0" xfId="0" applyFont="1" applyFill="1" applyAlignment="1">
      <alignment vertical="top" wrapText="1"/>
    </xf>
    <xf numFmtId="0" fontId="23" fillId="3" borderId="0" xfId="0" applyFont="1" applyFill="1" applyAlignment="1">
      <alignment horizontal="left" wrapText="1"/>
    </xf>
    <xf numFmtId="0" fontId="24" fillId="3" borderId="0" xfId="0" applyFont="1" applyFill="1" applyAlignment="1">
      <alignment horizontal="center" wrapText="1"/>
    </xf>
    <xf numFmtId="0" fontId="23" fillId="3" borderId="28" xfId="0" applyFont="1" applyFill="1" applyBorder="1" applyAlignment="1">
      <alignment horizontal="center" wrapText="1"/>
    </xf>
    <xf numFmtId="0" fontId="41" fillId="15" borderId="0" xfId="0" applyFont="1" applyFill="1" applyAlignment="1">
      <alignment horizontal="left" vertical="top" wrapText="1"/>
    </xf>
    <xf numFmtId="0" fontId="41" fillId="15" borderId="36" xfId="0" applyFont="1" applyFill="1" applyBorder="1" applyAlignment="1">
      <alignment horizontal="left" vertical="top" wrapText="1"/>
    </xf>
    <xf numFmtId="0" fontId="41" fillId="14" borderId="26" xfId="0" applyFont="1" applyFill="1" applyBorder="1" applyAlignment="1">
      <alignment horizontal="left" vertical="top" wrapText="1"/>
    </xf>
    <xf numFmtId="0" fontId="113" fillId="15" borderId="16" xfId="0" applyFont="1" applyFill="1" applyBorder="1" applyAlignment="1">
      <alignment horizontal="left" vertical="top" wrapText="1"/>
    </xf>
    <xf numFmtId="0" fontId="113" fillId="15" borderId="17" xfId="0" applyFont="1" applyFill="1" applyBorder="1" applyAlignment="1">
      <alignment horizontal="left" vertical="top" wrapText="1"/>
    </xf>
    <xf numFmtId="0" fontId="113" fillId="15" borderId="147" xfId="0" applyFont="1" applyFill="1" applyBorder="1" applyAlignment="1">
      <alignment horizontal="left" vertical="top" wrapText="1"/>
    </xf>
    <xf numFmtId="0" fontId="41" fillId="14" borderId="148" xfId="0" applyFont="1" applyFill="1" applyBorder="1" applyAlignment="1">
      <alignment horizontal="left" vertical="top" wrapText="1"/>
    </xf>
    <xf numFmtId="0" fontId="41" fillId="14" borderId="13" xfId="0" applyFont="1" applyFill="1" applyBorder="1" applyAlignment="1">
      <alignment horizontal="left" vertical="top" wrapText="1"/>
    </xf>
    <xf numFmtId="0" fontId="113" fillId="15" borderId="149" xfId="0" applyFont="1" applyFill="1" applyBorder="1" applyAlignment="1">
      <alignment horizontal="left" vertical="top" wrapText="1"/>
    </xf>
    <xf numFmtId="0" fontId="113" fillId="15" borderId="150" xfId="0" applyFont="1" applyFill="1" applyBorder="1" applyAlignment="1">
      <alignment horizontal="left" vertical="top" wrapText="1"/>
    </xf>
    <xf numFmtId="0" fontId="24" fillId="3" borderId="36" xfId="0" applyFont="1" applyFill="1" applyBorder="1" applyAlignment="1">
      <alignment horizontal="left" vertical="center" wrapText="1"/>
    </xf>
    <xf numFmtId="0" fontId="113" fillId="15" borderId="146" xfId="0" applyFont="1" applyFill="1" applyBorder="1" applyAlignment="1">
      <alignment horizontal="left" vertical="top" wrapText="1"/>
    </xf>
    <xf numFmtId="0" fontId="10" fillId="0" borderId="0" xfId="2" applyFont="1" applyFill="1" applyBorder="1" applyAlignment="1" applyProtection="1">
      <alignment horizontal="left" vertical="top" wrapText="1"/>
    </xf>
    <xf numFmtId="0" fontId="24" fillId="3" borderId="0" xfId="0" applyFont="1" applyFill="1" applyAlignment="1">
      <alignment horizontal="left" wrapText="1"/>
    </xf>
    <xf numFmtId="0" fontId="91" fillId="0" borderId="0" xfId="2" applyFont="1" applyFill="1" applyBorder="1" applyAlignment="1" applyProtection="1">
      <alignment horizontal="left" vertical="top" wrapText="1"/>
    </xf>
    <xf numFmtId="0" fontId="27" fillId="0" borderId="12" xfId="37" applyFont="1" applyFill="1" applyBorder="1" applyAlignment="1">
      <alignment horizontal="left" vertical="center" wrapText="1"/>
    </xf>
    <xf numFmtId="0" fontId="27" fillId="0" borderId="0" xfId="37" applyFont="1" applyFill="1" applyAlignment="1">
      <alignment horizontal="left" vertical="center" wrapText="1"/>
    </xf>
    <xf numFmtId="0" fontId="27" fillId="0" borderId="4" xfId="37" applyFont="1" applyFill="1" applyBorder="1" applyAlignment="1">
      <alignment horizontal="left" vertical="center" wrapText="1"/>
    </xf>
    <xf numFmtId="0" fontId="27" fillId="0" borderId="12" xfId="37" applyFont="1" applyFill="1" applyBorder="1" applyAlignment="1">
      <alignment horizontal="left" wrapText="1"/>
    </xf>
    <xf numFmtId="0" fontId="27" fillId="0" borderId="0" xfId="37" applyFont="1" applyFill="1" applyAlignment="1">
      <alignment horizontal="left" wrapText="1"/>
    </xf>
    <xf numFmtId="0" fontId="27" fillId="0" borderId="4" xfId="37" applyFont="1" applyFill="1" applyBorder="1" applyAlignment="1">
      <alignment horizontal="left" wrapText="1"/>
    </xf>
    <xf numFmtId="0" fontId="27" fillId="0" borderId="12" xfId="0" applyFont="1" applyBorder="1" applyAlignment="1">
      <alignment horizontal="left" vertical="center"/>
    </xf>
    <xf numFmtId="0" fontId="27" fillId="0" borderId="0" xfId="0" applyFont="1" applyAlignment="1">
      <alignment horizontal="left" vertical="center"/>
    </xf>
    <xf numFmtId="0" fontId="27" fillId="0" borderId="4" xfId="0" applyFont="1" applyBorder="1" applyAlignment="1">
      <alignment horizontal="left" vertical="center"/>
    </xf>
    <xf numFmtId="0" fontId="27" fillId="0" borderId="12" xfId="37" applyFont="1" applyFill="1" applyBorder="1" applyAlignment="1">
      <alignment vertical="center" wrapText="1"/>
    </xf>
    <xf numFmtId="0" fontId="27" fillId="0" borderId="0" xfId="37" applyFont="1" applyFill="1" applyAlignment="1">
      <alignment vertical="center" wrapText="1"/>
    </xf>
    <xf numFmtId="0" fontId="27" fillId="0" borderId="4" xfId="37" applyFont="1" applyFill="1" applyBorder="1" applyAlignment="1">
      <alignment vertical="center" wrapText="1"/>
    </xf>
    <xf numFmtId="0" fontId="27" fillId="0" borderId="0" xfId="0" applyFont="1" applyAlignment="1">
      <alignment horizontal="left" vertical="top" wrapText="1"/>
    </xf>
    <xf numFmtId="0" fontId="0" fillId="0" borderId="12" xfId="0" applyBorder="1"/>
    <xf numFmtId="0" fontId="0" fillId="0" borderId="0" xfId="0"/>
    <xf numFmtId="0" fontId="0" fillId="0" borderId="4" xfId="0" applyBorder="1"/>
    <xf numFmtId="0" fontId="27" fillId="0" borderId="0" xfId="0" applyFont="1" applyAlignment="1">
      <alignment vertical="top" wrapText="1"/>
    </xf>
    <xf numFmtId="0" fontId="24" fillId="21" borderId="170" xfId="42" applyFont="1" applyFill="1" applyBorder="1" applyAlignment="1">
      <alignment horizontal="left" vertical="center" wrapText="1"/>
    </xf>
    <xf numFmtId="0" fontId="24" fillId="21" borderId="171" xfId="42" applyFont="1" applyFill="1" applyBorder="1" applyAlignment="1">
      <alignment horizontal="left" vertical="center" wrapText="1"/>
    </xf>
    <xf numFmtId="0" fontId="21" fillId="8" borderId="0" xfId="52" applyFont="1" applyFill="1" applyBorder="1" applyAlignment="1" applyProtection="1">
      <alignment horizontal="left" vertical="top" wrapText="1"/>
    </xf>
    <xf numFmtId="0" fontId="22" fillId="2" borderId="0" xfId="0" applyFont="1" applyFill="1" applyAlignment="1">
      <alignment wrapText="1"/>
    </xf>
    <xf numFmtId="0" fontId="27" fillId="0" borderId="0" xfId="21" applyFont="1" applyFill="1" applyBorder="1" applyAlignment="1" applyProtection="1">
      <alignment horizontal="left" vertical="center" wrapText="1"/>
      <protection locked="0"/>
    </xf>
    <xf numFmtId="0" fontId="60" fillId="0" borderId="0" xfId="19" applyFont="1"/>
    <xf numFmtId="0" fontId="27" fillId="0" borderId="0" xfId="19" applyFont="1" applyAlignment="1" applyProtection="1">
      <alignment vertical="center" wrapText="1"/>
      <protection locked="0"/>
    </xf>
    <xf numFmtId="0" fontId="60" fillId="0" borderId="0" xfId="19" applyFont="1" applyAlignment="1">
      <alignment horizontal="left" wrapText="1"/>
    </xf>
    <xf numFmtId="0" fontId="51" fillId="30" borderId="0" xfId="61" applyFont="1" applyFill="1" applyBorder="1" applyAlignment="1" applyProtection="1">
      <alignment horizontal="center" vertical="center" wrapText="1"/>
    </xf>
    <xf numFmtId="0" fontId="27" fillId="0" borderId="0" xfId="0" applyFont="1" applyAlignment="1" applyProtection="1">
      <alignment horizontal="left" vertical="center" wrapText="1"/>
      <protection locked="0"/>
    </xf>
    <xf numFmtId="0" fontId="65" fillId="0" borderId="0" xfId="2" applyFont="1" applyFill="1" applyBorder="1" applyAlignment="1" applyProtection="1">
      <alignment horizontal="left" vertical="top" wrapText="1"/>
      <protection locked="0"/>
    </xf>
    <xf numFmtId="0" fontId="27" fillId="0" borderId="0" xfId="0" applyFont="1" applyAlignment="1">
      <alignment horizontal="left" vertical="center" wrapText="1"/>
    </xf>
    <xf numFmtId="0" fontId="51" fillId="30" borderId="0" xfId="19" applyFont="1" applyFill="1" applyAlignment="1">
      <alignment horizontal="left" vertical="center" wrapText="1"/>
    </xf>
    <xf numFmtId="0" fontId="25" fillId="30" borderId="0" xfId="61" applyFont="1" applyFill="1" applyBorder="1" applyAlignment="1" applyProtection="1">
      <alignment horizontal="center" vertical="center" wrapText="1"/>
    </xf>
    <xf numFmtId="0" fontId="51" fillId="30" borderId="0" xfId="19" applyFont="1" applyFill="1" applyAlignment="1">
      <alignment horizontal="center" vertical="center" wrapText="1"/>
    </xf>
    <xf numFmtId="0" fontId="51" fillId="30" borderId="52" xfId="19" applyFont="1" applyFill="1" applyBorder="1" applyAlignment="1">
      <alignment horizontal="center" vertical="center" wrapText="1"/>
    </xf>
    <xf numFmtId="0" fontId="21" fillId="0" borderId="0" xfId="19" applyFont="1" applyAlignment="1">
      <alignment horizontal="left" vertical="top" wrapText="1"/>
    </xf>
    <xf numFmtId="0" fontId="51" fillId="30" borderId="0" xfId="25" applyFont="1" applyFill="1" applyAlignment="1">
      <alignment horizontal="center" wrapText="1"/>
    </xf>
    <xf numFmtId="0" fontId="51" fillId="30" borderId="0" xfId="61" applyFont="1" applyFill="1" applyBorder="1" applyAlignment="1" applyProtection="1">
      <alignment horizontal="center" vertical="center"/>
    </xf>
    <xf numFmtId="0" fontId="14" fillId="0" borderId="0" xfId="19" applyFont="1" applyAlignment="1">
      <alignment vertical="center"/>
    </xf>
    <xf numFmtId="0" fontId="51" fillId="30" borderId="0" xfId="61" applyFont="1" applyFill="1" applyBorder="1" applyAlignment="1" applyProtection="1">
      <alignment horizontal="left" vertical="center"/>
    </xf>
    <xf numFmtId="0" fontId="51" fillId="30" borderId="41" xfId="61" applyFont="1" applyFill="1" applyBorder="1" applyAlignment="1" applyProtection="1">
      <alignment horizontal="center" vertical="center" wrapText="1"/>
    </xf>
    <xf numFmtId="0" fontId="51" fillId="30" borderId="0" xfId="61" applyFont="1" applyFill="1" applyBorder="1" applyAlignment="1" applyProtection="1">
      <alignment horizontal="left" wrapText="1"/>
    </xf>
    <xf numFmtId="49" fontId="101" fillId="43" borderId="0" xfId="64" applyNumberFormat="1" applyFont="1" applyFill="1" applyAlignment="1" applyProtection="1">
      <alignment horizontal="center" vertical="center" wrapText="1"/>
      <protection hidden="1"/>
    </xf>
    <xf numFmtId="0" fontId="97" fillId="0" borderId="0" xfId="0" applyFont="1" applyAlignment="1" applyProtection="1">
      <alignment vertical="center" wrapText="1"/>
      <protection locked="0"/>
    </xf>
    <xf numFmtId="0" fontId="18" fillId="0" borderId="0" xfId="0" applyFont="1" applyAlignment="1" applyProtection="1">
      <alignment horizontal="left" vertical="center" wrapText="1"/>
      <protection locked="0"/>
    </xf>
    <xf numFmtId="0" fontId="18" fillId="0" borderId="0" xfId="0" applyFont="1" applyAlignment="1" applyProtection="1">
      <alignment vertical="center" wrapText="1"/>
      <protection locked="0"/>
    </xf>
    <xf numFmtId="0" fontId="181" fillId="0" borderId="0" xfId="0" applyFont="1" applyAlignment="1" applyProtection="1">
      <alignment vertical="center" wrapText="1"/>
      <protection locked="0"/>
    </xf>
    <xf numFmtId="0" fontId="60" fillId="0" borderId="0" xfId="0" applyFont="1"/>
    <xf numFmtId="0" fontId="21" fillId="0" borderId="0" xfId="21" applyFont="1" applyFill="1" applyBorder="1" applyAlignment="1" applyProtection="1">
      <alignment horizontal="left" vertical="top" wrapText="1"/>
      <protection locked="0"/>
    </xf>
    <xf numFmtId="0" fontId="23" fillId="0" borderId="0" xfId="0" applyFont="1" applyAlignment="1">
      <alignment horizontal="left" vertical="center" wrapText="1"/>
    </xf>
    <xf numFmtId="0" fontId="18" fillId="0" borderId="0" xfId="59" applyFont="1" applyFill="1" applyBorder="1" applyAlignment="1">
      <alignment vertical="center" wrapText="1"/>
    </xf>
    <xf numFmtId="0" fontId="27" fillId="0" borderId="0" xfId="0" applyFont="1" applyAlignment="1">
      <alignment horizontal="left" wrapText="1"/>
    </xf>
    <xf numFmtId="0" fontId="52" fillId="0" borderId="0" xfId="0" applyFont="1" applyAlignment="1">
      <alignment horizontal="left" vertical="center" wrapText="1"/>
    </xf>
    <xf numFmtId="0" fontId="18" fillId="0" borderId="0" xfId="21" applyFont="1" applyFill="1" applyBorder="1" applyAlignment="1" applyProtection="1">
      <alignment horizontal="left" vertical="top" wrapText="1"/>
      <protection locked="0"/>
    </xf>
    <xf numFmtId="0" fontId="22" fillId="2" borderId="0" xfId="0" applyFont="1" applyFill="1" applyAlignment="1">
      <alignment horizontal="center" vertical="top"/>
    </xf>
    <xf numFmtId="0" fontId="27" fillId="0" borderId="0" xfId="59" applyFont="1" applyFill="1" applyBorder="1" applyAlignment="1">
      <alignment horizontal="left" vertical="center" wrapText="1"/>
    </xf>
    <xf numFmtId="0" fontId="18" fillId="0" borderId="0" xfId="59" applyFont="1" applyFill="1" applyBorder="1" applyAlignment="1">
      <alignment horizontal="left" vertical="center" wrapText="1"/>
    </xf>
    <xf numFmtId="0" fontId="25" fillId="0" borderId="0" xfId="55" applyFont="1" applyFill="1" applyAlignment="1" applyProtection="1">
      <alignment horizontal="center" vertical="center" wrapText="1"/>
      <protection locked="0"/>
    </xf>
    <xf numFmtId="0" fontId="22" fillId="0" borderId="0" xfId="21" applyFont="1" applyFill="1" applyBorder="1" applyAlignment="1" applyProtection="1">
      <alignment horizontal="left" vertical="center" wrapText="1"/>
      <protection locked="0"/>
    </xf>
    <xf numFmtId="0" fontId="21" fillId="0" borderId="0" xfId="59" applyFont="1" applyFill="1" applyBorder="1" applyAlignment="1">
      <alignment horizontal="left" vertical="center" wrapText="1"/>
    </xf>
    <xf numFmtId="0" fontId="177" fillId="0" borderId="0" xfId="21" applyFont="1" applyFill="1" applyBorder="1" applyAlignment="1" applyProtection="1">
      <alignment vertical="center" wrapText="1"/>
      <protection locked="0"/>
    </xf>
    <xf numFmtId="0" fontId="18" fillId="0" borderId="0" xfId="21" applyFont="1" applyFill="1" applyBorder="1" applyAlignment="1" applyProtection="1">
      <alignment vertical="center" wrapText="1"/>
      <protection locked="0"/>
    </xf>
    <xf numFmtId="0" fontId="0" fillId="0" borderId="0" xfId="0" applyAlignment="1">
      <alignment horizontal="left" vertical="center" wrapText="1"/>
    </xf>
    <xf numFmtId="0" fontId="131" fillId="0" borderId="0" xfId="0" applyFont="1" applyAlignment="1" applyProtection="1">
      <alignment horizontal="left" vertical="center" wrapText="1"/>
      <protection locked="0"/>
    </xf>
    <xf numFmtId="0" fontId="27" fillId="16" borderId="0" xfId="0" applyFont="1" applyFill="1" applyAlignment="1">
      <alignment horizontal="left" vertical="top" wrapText="1"/>
    </xf>
    <xf numFmtId="0" fontId="51" fillId="22" borderId="58" xfId="61" applyFont="1" applyFill="1" applyBorder="1" applyAlignment="1" applyProtection="1">
      <alignment horizontal="center" vertical="center" wrapText="1"/>
    </xf>
    <xf numFmtId="0" fontId="51" fillId="22" borderId="58" xfId="61" applyFont="1" applyFill="1" applyBorder="1" applyAlignment="1">
      <alignment horizontal="center" vertical="center" wrapText="1"/>
    </xf>
    <xf numFmtId="0" fontId="27" fillId="16" borderId="0" xfId="29" quotePrefix="1" applyFont="1" applyFill="1" applyAlignment="1">
      <alignment horizontal="left" vertical="top" wrapText="1"/>
    </xf>
    <xf numFmtId="0" fontId="22" fillId="2" borderId="0" xfId="29" quotePrefix="1" applyFont="1" applyFill="1" applyAlignment="1">
      <alignment horizontal="left" vertical="top" wrapText="1"/>
    </xf>
    <xf numFmtId="3" fontId="18" fillId="0" borderId="100" xfId="34" applyNumberFormat="1" applyFont="1" applyBorder="1" applyAlignment="1">
      <alignment horizontal="left" vertical="center" wrapText="1"/>
    </xf>
    <xf numFmtId="3" fontId="18" fillId="0" borderId="64" xfId="34" applyNumberFormat="1" applyFont="1" applyBorder="1" applyAlignment="1">
      <alignment horizontal="left" vertical="center" wrapText="1"/>
    </xf>
    <xf numFmtId="3" fontId="18" fillId="0" borderId="98" xfId="34" applyNumberFormat="1" applyFont="1" applyBorder="1" applyAlignment="1">
      <alignment horizontal="left" vertical="center" wrapText="1"/>
    </xf>
    <xf numFmtId="3" fontId="18" fillId="0" borderId="104" xfId="34" applyNumberFormat="1" applyFont="1" applyBorder="1" applyAlignment="1">
      <alignment horizontal="left" vertical="center" wrapText="1"/>
    </xf>
    <xf numFmtId="0" fontId="27" fillId="16" borderId="0" xfId="0" applyFont="1" applyFill="1" applyAlignment="1">
      <alignment horizontal="left" vertical="center" wrapText="1"/>
    </xf>
    <xf numFmtId="3" fontId="18" fillId="0" borderId="100" xfId="66" applyNumberFormat="1" applyFont="1" applyBorder="1" applyAlignment="1">
      <alignment horizontal="left" vertical="center" wrapText="1"/>
    </xf>
    <xf numFmtId="3" fontId="18" fillId="0" borderId="98" xfId="66" applyNumberFormat="1" applyFont="1" applyBorder="1" applyAlignment="1">
      <alignment horizontal="left" vertical="center" wrapText="1"/>
    </xf>
    <xf numFmtId="0" fontId="18" fillId="0" borderId="89" xfId="0" applyFont="1" applyBorder="1" applyAlignment="1">
      <alignment horizontal="left" vertical="center" wrapText="1"/>
    </xf>
    <xf numFmtId="0" fontId="18" fillId="0" borderId="90" xfId="0" applyFont="1" applyBorder="1" applyAlignment="1">
      <alignment horizontal="left" vertical="center" wrapText="1"/>
    </xf>
    <xf numFmtId="3" fontId="18" fillId="0" borderId="90" xfId="34" applyNumberFormat="1" applyFont="1" applyBorder="1" applyAlignment="1">
      <alignment horizontal="left" vertical="center" wrapText="1"/>
    </xf>
    <xf numFmtId="3" fontId="18" fillId="0" borderId="57" xfId="34" applyNumberFormat="1" applyFont="1" applyBorder="1" applyAlignment="1">
      <alignment horizontal="left" vertical="center" wrapText="1"/>
    </xf>
    <xf numFmtId="3" fontId="18" fillId="0" borderId="61" xfId="34" applyNumberFormat="1" applyFont="1" applyBorder="1" applyAlignment="1">
      <alignment horizontal="left" vertical="center" wrapText="1"/>
    </xf>
    <xf numFmtId="49" fontId="18" fillId="0" borderId="101" xfId="52" applyNumberFormat="1" applyFont="1" applyFill="1" applyBorder="1" applyAlignment="1">
      <alignment horizontal="left" vertical="center" wrapText="1"/>
    </xf>
    <xf numFmtId="49" fontId="18" fillId="0" borderId="90" xfId="52" applyNumberFormat="1" applyFont="1" applyFill="1" applyBorder="1" applyAlignment="1">
      <alignment horizontal="left" vertical="center" wrapText="1"/>
    </xf>
    <xf numFmtId="49" fontId="18" fillId="0" borderId="99" xfId="52" applyNumberFormat="1" applyFont="1" applyFill="1" applyBorder="1" applyAlignment="1">
      <alignment horizontal="left" vertical="center" wrapText="1"/>
    </xf>
    <xf numFmtId="3" fontId="18" fillId="0" borderId="101" xfId="34" applyNumberFormat="1" applyFont="1" applyBorder="1" applyAlignment="1">
      <alignment horizontal="left" vertical="center" wrapText="1"/>
    </xf>
    <xf numFmtId="3" fontId="18" fillId="0" borderId="99" xfId="34" applyNumberFormat="1" applyFont="1" applyBorder="1" applyAlignment="1">
      <alignment horizontal="left" vertical="center" wrapText="1"/>
    </xf>
    <xf numFmtId="0" fontId="51" fillId="22" borderId="94" xfId="29" applyFont="1" applyFill="1" applyBorder="1" applyAlignment="1">
      <alignment horizontal="left" wrapText="1"/>
    </xf>
    <xf numFmtId="0" fontId="51" fillId="22" borderId="116" xfId="29" applyFont="1" applyFill="1" applyBorder="1" applyAlignment="1">
      <alignment horizontal="left" wrapText="1"/>
    </xf>
    <xf numFmtId="0" fontId="51" fillId="22" borderId="95" xfId="29" applyFont="1" applyFill="1" applyBorder="1" applyAlignment="1">
      <alignment horizontal="center" wrapText="1"/>
    </xf>
    <xf numFmtId="49" fontId="18" fillId="0" borderId="89" xfId="52" applyNumberFormat="1" applyFont="1" applyFill="1" applyBorder="1" applyAlignment="1">
      <alignment horizontal="left" vertical="center" wrapText="1"/>
    </xf>
    <xf numFmtId="49" fontId="18" fillId="0" borderId="96" xfId="52" applyNumberFormat="1" applyFont="1" applyFill="1" applyBorder="1" applyAlignment="1">
      <alignment horizontal="left" vertical="center" wrapText="1"/>
    </xf>
    <xf numFmtId="3" fontId="18" fillId="0" borderId="89" xfId="34" applyNumberFormat="1" applyFont="1" applyBorder="1" applyAlignment="1">
      <alignment horizontal="left" vertical="center" wrapText="1"/>
    </xf>
    <xf numFmtId="3" fontId="18" fillId="0" borderId="96" xfId="34" applyNumberFormat="1" applyFont="1" applyBorder="1" applyAlignment="1">
      <alignment horizontal="left" vertical="center" wrapText="1"/>
    </xf>
    <xf numFmtId="0" fontId="51" fillId="22" borderId="58" xfId="29" applyFont="1" applyFill="1" applyBorder="1" applyAlignment="1">
      <alignment horizontal="center" wrapText="1"/>
    </xf>
    <xf numFmtId="0" fontId="51" fillId="22" borderId="85" xfId="29" applyFont="1" applyFill="1" applyBorder="1" applyAlignment="1">
      <alignment horizontal="center" wrapText="1"/>
    </xf>
    <xf numFmtId="0" fontId="21" fillId="0" borderId="113" xfId="0" applyFont="1" applyBorder="1" applyAlignment="1">
      <alignment horizontal="left" vertical="top" wrapText="1"/>
    </xf>
    <xf numFmtId="0" fontId="27" fillId="0" borderId="114" xfId="0" applyFont="1" applyBorder="1" applyAlignment="1">
      <alignment horizontal="left" vertical="top" wrapText="1"/>
    </xf>
    <xf numFmtId="0" fontId="27" fillId="0" borderId="115" xfId="0" applyFont="1" applyBorder="1" applyAlignment="1">
      <alignment horizontal="left" vertical="top" wrapText="1"/>
    </xf>
    <xf numFmtId="0" fontId="51" fillId="22" borderId="57" xfId="47" applyFont="1" applyFill="1" applyBorder="1" applyAlignment="1" applyProtection="1">
      <alignment horizontal="left" vertical="center" wrapText="1"/>
    </xf>
    <xf numFmtId="0" fontId="51" fillId="22" borderId="59" xfId="47" applyFont="1" applyFill="1" applyBorder="1" applyAlignment="1" applyProtection="1">
      <alignment horizontal="left" vertical="center" wrapText="1"/>
    </xf>
    <xf numFmtId="0" fontId="27" fillId="0" borderId="61" xfId="0" applyFont="1" applyBorder="1" applyAlignment="1">
      <alignment horizontal="left" vertical="center" wrapText="1"/>
    </xf>
    <xf numFmtId="0" fontId="27" fillId="0" borderId="63" xfId="0" applyFont="1" applyBorder="1" applyAlignment="1">
      <alignment horizontal="left" vertical="center" wrapText="1"/>
    </xf>
    <xf numFmtId="0" fontId="27" fillId="0" borderId="106" xfId="0" applyFont="1" applyBorder="1" applyAlignment="1">
      <alignment horizontal="left" vertical="center" wrapText="1"/>
    </xf>
    <xf numFmtId="0" fontId="27" fillId="0" borderId="107" xfId="0" applyFont="1" applyBorder="1" applyAlignment="1">
      <alignment horizontal="left" vertical="center" wrapText="1"/>
    </xf>
    <xf numFmtId="0" fontId="27" fillId="0" borderId="108" xfId="0" applyFont="1" applyBorder="1" applyAlignment="1">
      <alignment horizontal="left" vertical="center" wrapText="1"/>
    </xf>
    <xf numFmtId="0" fontId="27" fillId="0" borderId="109" xfId="0" applyFont="1" applyBorder="1" applyAlignment="1">
      <alignment horizontal="left" vertical="center" wrapText="1"/>
    </xf>
    <xf numFmtId="0" fontId="27" fillId="0" borderId="110" xfId="0" applyFont="1" applyBorder="1" applyAlignment="1">
      <alignment horizontal="left" vertical="center" wrapText="1"/>
    </xf>
    <xf numFmtId="0" fontId="27" fillId="0" borderId="111" xfId="0" applyFont="1" applyBorder="1" applyAlignment="1">
      <alignment horizontal="left" vertical="center" wrapText="1"/>
    </xf>
    <xf numFmtId="3" fontId="21" fillId="16" borderId="0" xfId="34" applyNumberFormat="1" applyFont="1" applyFill="1" applyAlignment="1">
      <alignment horizontal="left" vertical="center" wrapText="1"/>
    </xf>
    <xf numFmtId="3" fontId="27" fillId="16" borderId="0" xfId="34" applyNumberFormat="1" applyFont="1" applyFill="1" applyAlignment="1">
      <alignment horizontal="left" vertical="center" wrapText="1"/>
    </xf>
    <xf numFmtId="3" fontId="22" fillId="2" borderId="0" xfId="34" applyNumberFormat="1" applyFont="1" applyFill="1" applyAlignment="1">
      <alignment vertical="center" wrapText="1"/>
    </xf>
    <xf numFmtId="0" fontId="14" fillId="0" borderId="38" xfId="0" applyFont="1" applyBorder="1" applyAlignment="1">
      <alignment horizontal="left" wrapText="1"/>
    </xf>
    <xf numFmtId="0" fontId="14" fillId="0" borderId="112" xfId="0" applyFont="1" applyBorder="1" applyAlignment="1">
      <alignment horizontal="left" wrapText="1"/>
    </xf>
    <xf numFmtId="0" fontId="27" fillId="0" borderId="113" xfId="0" applyFont="1" applyBorder="1" applyAlignment="1">
      <alignment horizontal="left" vertical="top" wrapText="1"/>
    </xf>
    <xf numFmtId="3" fontId="27" fillId="0" borderId="100" xfId="34" applyNumberFormat="1" applyFont="1" applyBorder="1" applyAlignment="1">
      <alignment horizontal="left" vertical="center" wrapText="1"/>
    </xf>
    <xf numFmtId="3" fontId="27" fillId="0" borderId="64" xfId="34" applyNumberFormat="1" applyFont="1" applyBorder="1" applyAlignment="1">
      <alignment horizontal="left" vertical="center" wrapText="1"/>
    </xf>
    <xf numFmtId="3" fontId="27" fillId="0" borderId="98" xfId="34" applyNumberFormat="1" applyFont="1" applyBorder="1" applyAlignment="1">
      <alignment horizontal="left" vertical="center" wrapText="1"/>
    </xf>
    <xf numFmtId="3" fontId="27" fillId="0" borderId="89" xfId="34" applyNumberFormat="1" applyFont="1" applyBorder="1" applyAlignment="1">
      <alignment horizontal="left" vertical="center" wrapText="1"/>
    </xf>
    <xf numFmtId="3" fontId="27" fillId="0" borderId="96" xfId="34" applyNumberFormat="1" applyFont="1" applyBorder="1" applyAlignment="1">
      <alignment horizontal="left" vertical="center" wrapText="1"/>
    </xf>
    <xf numFmtId="3" fontId="27" fillId="0" borderId="104" xfId="34" applyNumberFormat="1" applyFont="1" applyBorder="1" applyAlignment="1">
      <alignment horizontal="left" vertical="center" wrapText="1"/>
    </xf>
    <xf numFmtId="0" fontId="27" fillId="0" borderId="0" xfId="0" quotePrefix="1" applyFont="1" applyAlignment="1">
      <alignment vertical="center" wrapText="1"/>
    </xf>
    <xf numFmtId="0" fontId="27" fillId="16" borderId="0" xfId="29" quotePrefix="1" applyFont="1" applyFill="1" applyAlignment="1">
      <alignment horizontal="left" vertical="center" wrapText="1"/>
    </xf>
    <xf numFmtId="0" fontId="27" fillId="0" borderId="0" xfId="0" quotePrefix="1" applyFont="1" applyAlignment="1">
      <alignment horizontal="left" vertical="center" wrapText="1"/>
    </xf>
    <xf numFmtId="0" fontId="22" fillId="0" borderId="0" xfId="29" quotePrefix="1" applyFont="1" applyAlignment="1">
      <alignment vertical="center" wrapText="1"/>
    </xf>
    <xf numFmtId="0" fontId="22" fillId="0" borderId="0" xfId="29" applyFont="1" applyAlignment="1">
      <alignment vertical="center" wrapText="1"/>
    </xf>
    <xf numFmtId="49" fontId="27" fillId="0" borderId="64" xfId="52" applyNumberFormat="1" applyFont="1" applyFill="1" applyBorder="1" applyAlignment="1">
      <alignment horizontal="left" vertical="center" wrapText="1"/>
    </xf>
    <xf numFmtId="49" fontId="27" fillId="0" borderId="98" xfId="52" applyNumberFormat="1" applyFont="1" applyFill="1" applyBorder="1" applyAlignment="1">
      <alignment horizontal="left" vertical="center" wrapText="1"/>
    </xf>
    <xf numFmtId="49" fontId="27" fillId="0" borderId="89" xfId="52" applyNumberFormat="1" applyFont="1" applyFill="1" applyBorder="1" applyAlignment="1">
      <alignment horizontal="left" vertical="center" wrapText="1"/>
    </xf>
    <xf numFmtId="0" fontId="28" fillId="0" borderId="126" xfId="0" applyFont="1" applyBorder="1" applyAlignment="1">
      <alignment horizontal="left" vertical="top" wrapText="1"/>
    </xf>
    <xf numFmtId="0" fontId="28" fillId="0" borderId="125" xfId="0" applyFont="1" applyBorder="1" applyAlignment="1">
      <alignment horizontal="left" vertical="top" wrapText="1"/>
    </xf>
    <xf numFmtId="0" fontId="21" fillId="0" borderId="90" xfId="0" applyFont="1" applyBorder="1" applyAlignment="1">
      <alignment horizontal="left" vertical="top"/>
    </xf>
    <xf numFmtId="0" fontId="21" fillId="0" borderId="90" xfId="0" applyFont="1" applyBorder="1" applyAlignment="1">
      <alignment horizontal="left" vertical="top" wrapText="1"/>
    </xf>
    <xf numFmtId="0" fontId="18" fillId="0" borderId="90" xfId="0" applyFont="1" applyBorder="1" applyAlignment="1">
      <alignment horizontal="left" vertical="top" wrapText="1"/>
    </xf>
    <xf numFmtId="0" fontId="18" fillId="0" borderId="126" xfId="0" applyFont="1" applyBorder="1" applyAlignment="1">
      <alignment vertical="top" wrapText="1"/>
    </xf>
    <xf numFmtId="0" fontId="18" fillId="0" borderId="124" xfId="0" applyFont="1" applyBorder="1" applyAlignment="1">
      <alignment vertical="top" wrapText="1"/>
    </xf>
    <xf numFmtId="0" fontId="18" fillId="0" borderId="125" xfId="0" applyFont="1" applyBorder="1" applyAlignment="1">
      <alignment vertical="top" wrapText="1"/>
    </xf>
    <xf numFmtId="0" fontId="18" fillId="0" borderId="126" xfId="0" applyFont="1" applyBorder="1" applyAlignment="1">
      <alignment horizontal="left" vertical="top" wrapText="1"/>
    </xf>
    <xf numFmtId="0" fontId="18" fillId="0" borderId="125" xfId="0" applyFont="1" applyBorder="1" applyAlignment="1">
      <alignment horizontal="left" vertical="top" wrapText="1"/>
    </xf>
    <xf numFmtId="0" fontId="34" fillId="0" borderId="126" xfId="0" applyFont="1" applyBorder="1" applyAlignment="1">
      <alignment horizontal="left" vertical="top" wrapText="1"/>
    </xf>
    <xf numFmtId="0" fontId="34" fillId="0" borderId="125" xfId="0" applyFont="1" applyBorder="1" applyAlignment="1">
      <alignment horizontal="left" vertical="top" wrapText="1"/>
    </xf>
    <xf numFmtId="0" fontId="51" fillId="22" borderId="38" xfId="29" quotePrefix="1" applyFont="1" applyFill="1" applyBorder="1" applyAlignment="1">
      <alignment horizontal="left" vertical="top" wrapText="1"/>
    </xf>
    <xf numFmtId="0" fontId="51" fillId="22" borderId="119" xfId="29" quotePrefix="1" applyFont="1" applyFill="1" applyBorder="1" applyAlignment="1">
      <alignment horizontal="left" vertical="top" wrapText="1"/>
    </xf>
    <xf numFmtId="0" fontId="51" fillId="22" borderId="120" xfId="0" applyFont="1" applyFill="1" applyBorder="1" applyAlignment="1">
      <alignment horizontal="left" wrapText="1"/>
    </xf>
    <xf numFmtId="0" fontId="51" fillId="22" borderId="121" xfId="0" applyFont="1" applyFill="1" applyBorder="1" applyAlignment="1">
      <alignment horizontal="left" wrapText="1"/>
    </xf>
    <xf numFmtId="0" fontId="150" fillId="0" borderId="90" xfId="0" applyFont="1" applyBorder="1" applyAlignment="1">
      <alignment horizontal="left" vertical="top" wrapText="1"/>
    </xf>
    <xf numFmtId="0" fontId="18" fillId="0" borderId="124" xfId="0" applyFont="1" applyBorder="1" applyAlignment="1">
      <alignment horizontal="left" vertical="top" wrapText="1"/>
    </xf>
    <xf numFmtId="0" fontId="18" fillId="0" borderId="126" xfId="0" quotePrefix="1" applyFont="1" applyBorder="1" applyAlignment="1">
      <alignment horizontal="left" vertical="top" wrapText="1"/>
    </xf>
    <xf numFmtId="0" fontId="51" fillId="22" borderId="94" xfId="61" applyFont="1" applyFill="1" applyBorder="1" applyAlignment="1">
      <alignment horizontal="left" wrapText="1"/>
    </xf>
    <xf numFmtId="0" fontId="51" fillId="22" borderId="95" xfId="61" applyFont="1" applyFill="1" applyBorder="1" applyAlignment="1">
      <alignment horizontal="left" wrapText="1"/>
    </xf>
    <xf numFmtId="0" fontId="27" fillId="0" borderId="110" xfId="0" applyFont="1" applyBorder="1" applyAlignment="1">
      <alignment horizontal="left"/>
    </xf>
    <xf numFmtId="0" fontId="27" fillId="0" borderId="105" xfId="0" applyFont="1" applyBorder="1" applyAlignment="1">
      <alignment horizontal="left"/>
    </xf>
    <xf numFmtId="0" fontId="27" fillId="0" borderId="111" xfId="0" applyFont="1" applyBorder="1" applyAlignment="1">
      <alignment horizontal="left"/>
    </xf>
    <xf numFmtId="0" fontId="51" fillId="22" borderId="162" xfId="0" applyFont="1" applyFill="1" applyBorder="1" applyAlignment="1">
      <alignment horizontal="left" wrapText="1"/>
    </xf>
    <xf numFmtId="0" fontId="51" fillId="22" borderId="124" xfId="0" applyFont="1" applyFill="1" applyBorder="1" applyAlignment="1">
      <alignment horizontal="left" wrapText="1"/>
    </xf>
    <xf numFmtId="0" fontId="51" fillId="22" borderId="125" xfId="0" applyFont="1" applyFill="1" applyBorder="1" applyAlignment="1">
      <alignment horizontal="left" wrapText="1"/>
    </xf>
    <xf numFmtId="0" fontId="51" fillId="22" borderId="57" xfId="61" applyFont="1" applyFill="1" applyBorder="1" applyAlignment="1" applyProtection="1">
      <alignment horizontal="left" wrapText="1"/>
    </xf>
    <xf numFmtId="0" fontId="51" fillId="22" borderId="59" xfId="61" applyFont="1" applyFill="1" applyBorder="1" applyAlignment="1" applyProtection="1">
      <alignment horizontal="left" wrapText="1"/>
    </xf>
    <xf numFmtId="0" fontId="21" fillId="0" borderId="118" xfId="0" applyFont="1" applyBorder="1" applyAlignment="1">
      <alignment horizontal="left" vertical="center"/>
    </xf>
    <xf numFmtId="0" fontId="21" fillId="0" borderId="65" xfId="0" applyFont="1" applyBorder="1" applyAlignment="1">
      <alignment horizontal="left" vertical="center"/>
    </xf>
    <xf numFmtId="0" fontId="21" fillId="0" borderId="76" xfId="0" applyFont="1" applyBorder="1" applyAlignment="1">
      <alignment horizontal="left"/>
    </xf>
    <xf numFmtId="0" fontId="21" fillId="0" borderId="77" xfId="0" applyFont="1" applyBorder="1" applyAlignment="1">
      <alignment horizontal="left"/>
    </xf>
    <xf numFmtId="0" fontId="21" fillId="0" borderId="76" xfId="0" applyFont="1" applyBorder="1" applyAlignment="1">
      <alignment horizontal="left" vertical="center"/>
    </xf>
    <xf numFmtId="0" fontId="21" fillId="0" borderId="77" xfId="0" applyFont="1" applyBorder="1" applyAlignment="1">
      <alignment horizontal="left" vertical="center"/>
    </xf>
    <xf numFmtId="0" fontId="28" fillId="0" borderId="126" xfId="0" applyFont="1" applyBorder="1" applyAlignment="1">
      <alignment vertical="top" wrapText="1"/>
    </xf>
    <xf numFmtId="0" fontId="28" fillId="0" borderId="125" xfId="0" applyFont="1" applyBorder="1" applyAlignment="1">
      <alignment vertical="top" wrapText="1"/>
    </xf>
    <xf numFmtId="0" fontId="27" fillId="0" borderId="126" xfId="0" applyFont="1" applyBorder="1" applyAlignment="1">
      <alignment horizontal="left" vertical="top" wrapText="1"/>
    </xf>
    <xf numFmtId="0" fontId="27" fillId="0" borderId="124" xfId="0" applyFont="1" applyBorder="1" applyAlignment="1">
      <alignment horizontal="left" vertical="top" wrapText="1"/>
    </xf>
    <xf numFmtId="0" fontId="27" fillId="0" borderId="125" xfId="0" applyFont="1" applyBorder="1" applyAlignment="1">
      <alignment horizontal="left" vertical="top" wrapText="1"/>
    </xf>
    <xf numFmtId="0" fontId="28" fillId="0" borderId="126" xfId="0" applyFont="1" applyBorder="1" applyAlignment="1">
      <alignment vertical="top"/>
    </xf>
    <xf numFmtId="0" fontId="28" fillId="0" borderId="125" xfId="0" applyFont="1" applyBorder="1" applyAlignment="1">
      <alignment vertical="top"/>
    </xf>
    <xf numFmtId="0" fontId="28" fillId="0" borderId="126" xfId="29" quotePrefix="1" applyFont="1" applyBorder="1" applyAlignment="1">
      <alignment horizontal="left" vertical="top" wrapText="1"/>
    </xf>
    <xf numFmtId="0" fontId="28" fillId="0" borderId="125" xfId="29" quotePrefix="1" applyFont="1" applyBorder="1" applyAlignment="1">
      <alignment horizontal="left" vertical="top" wrapText="1"/>
    </xf>
    <xf numFmtId="0" fontId="21" fillId="0" borderId="126" xfId="0" applyFont="1" applyBorder="1" applyAlignment="1">
      <alignment horizontal="left" vertical="top" wrapText="1"/>
    </xf>
    <xf numFmtId="0" fontId="21" fillId="0" borderId="124" xfId="0" applyFont="1" applyBorder="1" applyAlignment="1">
      <alignment horizontal="left" vertical="top" wrapText="1"/>
    </xf>
    <xf numFmtId="0" fontId="21" fillId="0" borderId="125" xfId="0" applyFont="1" applyBorder="1" applyAlignment="1">
      <alignment horizontal="left" vertical="top" wrapText="1"/>
    </xf>
    <xf numFmtId="0" fontId="34" fillId="0" borderId="126" xfId="0" applyFont="1" applyBorder="1" applyAlignment="1">
      <alignment vertical="top" wrapText="1"/>
    </xf>
    <xf numFmtId="0" fontId="34" fillId="0" borderId="125" xfId="0" applyFont="1" applyBorder="1" applyAlignment="1">
      <alignment vertical="top" wrapText="1"/>
    </xf>
    <xf numFmtId="0" fontId="22" fillId="0" borderId="124" xfId="0" applyFont="1" applyBorder="1" applyAlignment="1">
      <alignment horizontal="left" vertical="top" wrapText="1"/>
    </xf>
    <xf numFmtId="0" fontId="22" fillId="0" borderId="125" xfId="0" applyFont="1" applyBorder="1" applyAlignment="1">
      <alignment horizontal="left" vertical="top" wrapText="1"/>
    </xf>
    <xf numFmtId="0" fontId="34" fillId="0" borderId="124" xfId="0" applyFont="1" applyBorder="1" applyAlignment="1">
      <alignment vertical="top"/>
    </xf>
    <xf numFmtId="0" fontId="34" fillId="0" borderId="125" xfId="0" applyFont="1" applyBorder="1" applyAlignment="1">
      <alignment vertical="top"/>
    </xf>
    <xf numFmtId="0" fontId="18" fillId="0" borderId="126" xfId="29" quotePrefix="1" applyFont="1" applyBorder="1" applyAlignment="1">
      <alignment horizontal="left" vertical="top" wrapText="1"/>
    </xf>
    <xf numFmtId="0" fontId="18" fillId="0" borderId="124" xfId="29" quotePrefix="1" applyFont="1" applyBorder="1" applyAlignment="1">
      <alignment horizontal="left" vertical="top" wrapText="1"/>
    </xf>
    <xf numFmtId="0" fontId="18" fillId="0" borderId="125" xfId="29" quotePrefix="1" applyFont="1" applyBorder="1" applyAlignment="1">
      <alignment horizontal="left" vertical="top" wrapText="1"/>
    </xf>
    <xf numFmtId="0" fontId="97" fillId="0" borderId="124" xfId="0" applyFont="1" applyBorder="1" applyAlignment="1">
      <alignment horizontal="left" vertical="top" wrapText="1"/>
    </xf>
    <xf numFmtId="0" fontId="34" fillId="0" borderId="83" xfId="0" applyFont="1" applyBorder="1" applyAlignment="1">
      <alignment vertical="top" wrapText="1" readingOrder="1"/>
    </xf>
    <xf numFmtId="0" fontId="34" fillId="0" borderId="70" xfId="0" applyFont="1" applyBorder="1" applyAlignment="1">
      <alignment vertical="top" wrapText="1" readingOrder="1"/>
    </xf>
    <xf numFmtId="0" fontId="142" fillId="0" borderId="83" xfId="0" applyFont="1" applyBorder="1" applyAlignment="1">
      <alignment vertical="top" wrapText="1" readingOrder="1"/>
    </xf>
    <xf numFmtId="0" fontId="142" fillId="0" borderId="13" xfId="0" applyFont="1" applyBorder="1" applyAlignment="1">
      <alignment vertical="top" wrapText="1" readingOrder="1"/>
    </xf>
    <xf numFmtId="0" fontId="142" fillId="0" borderId="70" xfId="0" applyFont="1" applyBorder="1" applyAlignment="1">
      <alignment vertical="top" wrapText="1" readingOrder="1"/>
    </xf>
    <xf numFmtId="0" fontId="34" fillId="0" borderId="73" xfId="0" applyFont="1" applyBorder="1" applyAlignment="1">
      <alignment horizontal="left" vertical="top" wrapText="1"/>
    </xf>
    <xf numFmtId="0" fontId="34" fillId="0" borderId="74" xfId="0" applyFont="1" applyBorder="1" applyAlignment="1">
      <alignment horizontal="left" vertical="top" wrapText="1"/>
    </xf>
    <xf numFmtId="0" fontId="27" fillId="0" borderId="118" xfId="0" applyFont="1" applyBorder="1" applyAlignment="1">
      <alignment horizontal="left" vertical="top" wrapText="1"/>
    </xf>
    <xf numFmtId="0" fontId="27" fillId="0" borderId="38" xfId="0" applyFont="1" applyBorder="1" applyAlignment="1">
      <alignment horizontal="left" vertical="top" wrapText="1"/>
    </xf>
    <xf numFmtId="0" fontId="27" fillId="0" borderId="65" xfId="0" applyFont="1" applyBorder="1" applyAlignment="1">
      <alignment horizontal="left" vertical="top" wrapText="1"/>
    </xf>
    <xf numFmtId="0" fontId="27" fillId="0" borderId="118" xfId="29" quotePrefix="1" applyFont="1" applyBorder="1" applyAlignment="1">
      <alignment horizontal="left" vertical="top" wrapText="1"/>
    </xf>
    <xf numFmtId="0" fontId="27" fillId="0" borderId="38" xfId="29" quotePrefix="1" applyFont="1" applyBorder="1" applyAlignment="1">
      <alignment horizontal="left" vertical="top" wrapText="1"/>
    </xf>
    <xf numFmtId="0" fontId="27" fillId="0" borderId="65" xfId="29" quotePrefix="1" applyFont="1" applyBorder="1" applyAlignment="1">
      <alignment horizontal="left" vertical="top" wrapText="1"/>
    </xf>
    <xf numFmtId="0" fontId="27" fillId="0" borderId="118" xfId="0" applyFont="1" applyBorder="1" applyAlignment="1">
      <alignment horizontal="left"/>
    </xf>
    <xf numFmtId="0" fontId="27" fillId="0" borderId="65" xfId="0" applyFont="1" applyBorder="1" applyAlignment="1">
      <alignment horizontal="left"/>
    </xf>
    <xf numFmtId="0" fontId="27" fillId="0" borderId="76" xfId="0" applyFont="1" applyBorder="1" applyAlignment="1">
      <alignment horizontal="left" vertical="center"/>
    </xf>
    <xf numFmtId="0" fontId="27" fillId="0" borderId="77" xfId="0" applyFont="1" applyBorder="1" applyAlignment="1">
      <alignment horizontal="left" vertical="center"/>
    </xf>
    <xf numFmtId="0" fontId="51" fillId="22" borderId="4" xfId="29" quotePrefix="1" applyFont="1" applyFill="1" applyBorder="1" applyAlignment="1">
      <alignment horizontal="left" wrapText="1"/>
    </xf>
    <xf numFmtId="0" fontId="51" fillId="22" borderId="160" xfId="29" quotePrefix="1" applyFont="1" applyFill="1" applyBorder="1" applyAlignment="1">
      <alignment horizontal="left" wrapText="1"/>
    </xf>
    <xf numFmtId="0" fontId="51" fillId="22" borderId="58" xfId="0" applyFont="1" applyFill="1" applyBorder="1" applyAlignment="1">
      <alignment horizontal="left" wrapText="1"/>
    </xf>
    <xf numFmtId="0" fontId="51" fillId="22" borderId="75" xfId="0" applyFont="1" applyFill="1" applyBorder="1" applyAlignment="1">
      <alignment horizontal="left" wrapText="1"/>
    </xf>
    <xf numFmtId="0" fontId="51" fillId="22" borderId="59" xfId="0" applyFont="1" applyFill="1" applyBorder="1" applyAlignment="1">
      <alignment horizontal="left" wrapText="1"/>
    </xf>
    <xf numFmtId="0" fontId="51" fillId="22" borderId="60" xfId="0" applyFont="1" applyFill="1" applyBorder="1" applyAlignment="1">
      <alignment horizontal="left" wrapText="1"/>
    </xf>
    <xf numFmtId="49" fontId="21" fillId="0" borderId="78" xfId="29" applyNumberFormat="1" applyFont="1" applyBorder="1" applyAlignment="1">
      <alignment horizontal="left" vertical="center" wrapText="1"/>
    </xf>
    <xf numFmtId="0" fontId="21" fillId="16" borderId="0" xfId="67" quotePrefix="1" applyFont="1" applyFill="1" applyAlignment="1">
      <alignment horizontal="left" vertical="top" wrapText="1"/>
    </xf>
    <xf numFmtId="0" fontId="18" fillId="16" borderId="0" xfId="67" quotePrefix="1" applyFont="1" applyFill="1" applyAlignment="1">
      <alignment horizontal="left" vertical="top" wrapText="1"/>
    </xf>
    <xf numFmtId="0" fontId="22" fillId="2" borderId="0" xfId="28" applyFont="1" applyFill="1" applyAlignment="1">
      <alignment wrapText="1"/>
    </xf>
    <xf numFmtId="0" fontId="51" fillId="22" borderId="162" xfId="61" applyFont="1" applyFill="1" applyBorder="1" applyAlignment="1">
      <alignment horizontal="center" vertical="center" wrapText="1"/>
    </xf>
    <xf numFmtId="0" fontId="51" fillId="22" borderId="163" xfId="61" applyFont="1" applyFill="1" applyBorder="1" applyAlignment="1">
      <alignment horizontal="center" vertical="center" wrapText="1"/>
    </xf>
    <xf numFmtId="49" fontId="27" fillId="0" borderId="167" xfId="56" applyNumberFormat="1" applyFont="1" applyBorder="1" applyAlignment="1">
      <alignment horizontal="center"/>
    </xf>
    <xf numFmtId="0" fontId="51" fillId="22" borderId="62" xfId="28" applyFont="1" applyFill="1" applyBorder="1" applyAlignment="1">
      <alignment horizontal="center" vertical="center"/>
    </xf>
    <xf numFmtId="0" fontId="51" fillId="22" borderId="0" xfId="28" applyFont="1" applyFill="1" applyAlignment="1">
      <alignment horizontal="center" vertical="center"/>
    </xf>
    <xf numFmtId="0" fontId="21" fillId="0" borderId="0" xfId="28" applyFont="1" applyAlignment="1">
      <alignment horizontal="left" vertical="center" wrapText="1"/>
    </xf>
    <xf numFmtId="49" fontId="21" fillId="0" borderId="124" xfId="16" applyNumberFormat="1" applyFont="1" applyBorder="1" applyAlignment="1" applyProtection="1">
      <alignment horizontal="right" vertical="center" wrapText="1"/>
    </xf>
    <xf numFmtId="49" fontId="21" fillId="0" borderId="103" xfId="16" applyNumberFormat="1" applyFont="1" applyBorder="1" applyAlignment="1" applyProtection="1">
      <alignment horizontal="right" vertical="center" wrapText="1"/>
    </xf>
    <xf numFmtId="0" fontId="27" fillId="16" borderId="0" xfId="70" applyFont="1" applyFill="1" applyAlignment="1">
      <alignment horizontal="left" vertical="top" wrapText="1"/>
    </xf>
    <xf numFmtId="3" fontId="21" fillId="0" borderId="61" xfId="69" applyNumberFormat="1" applyFont="1" applyFill="1" applyBorder="1" applyAlignment="1">
      <alignment horizontal="left" vertical="center" wrapText="1"/>
    </xf>
    <xf numFmtId="49" fontId="21" fillId="0" borderId="102" xfId="16" applyNumberFormat="1" applyFont="1" applyBorder="1" applyAlignment="1" applyProtection="1">
      <alignment horizontal="right" vertical="center" wrapText="1"/>
    </xf>
    <xf numFmtId="9" fontId="21" fillId="0" borderId="102" xfId="16" applyNumberFormat="1" applyFont="1" applyBorder="1" applyAlignment="1" applyProtection="1">
      <alignment horizontal="right" vertical="center" wrapText="1"/>
    </xf>
    <xf numFmtId="9" fontId="21" fillId="0" borderId="103" xfId="16" applyNumberFormat="1" applyFont="1" applyBorder="1" applyAlignment="1" applyProtection="1">
      <alignment horizontal="right" vertical="center" wrapText="1"/>
    </xf>
    <xf numFmtId="49" fontId="21" fillId="0" borderId="141" xfId="16" applyNumberFormat="1" applyFont="1" applyBorder="1" applyAlignment="1" applyProtection="1">
      <alignment horizontal="right" vertical="center" wrapText="1"/>
    </xf>
    <xf numFmtId="0" fontId="21" fillId="0" borderId="166" xfId="16" quotePrefix="1" applyNumberFormat="1" applyFont="1" applyBorder="1" applyAlignment="1" applyProtection="1">
      <alignment horizontal="left" vertical="center" wrapText="1"/>
    </xf>
    <xf numFmtId="49" fontId="21" fillId="0" borderId="106" xfId="16" applyNumberFormat="1" applyFont="1" applyBorder="1" applyAlignment="1" applyProtection="1">
      <alignment horizontal="left" vertical="center" wrapText="1"/>
    </xf>
    <xf numFmtId="49" fontId="21" fillId="0" borderId="61" xfId="16" applyNumberFormat="1" applyFont="1" applyBorder="1" applyAlignment="1" applyProtection="1">
      <alignment horizontal="left" vertical="center" wrapText="1"/>
    </xf>
    <xf numFmtId="49" fontId="21" fillId="0" borderId="108" xfId="16" applyNumberFormat="1" applyFont="1" applyBorder="1" applyAlignment="1" applyProtection="1">
      <alignment horizontal="left" vertical="center" wrapText="1"/>
    </xf>
    <xf numFmtId="49" fontId="21" fillId="0" borderId="0" xfId="16" applyNumberFormat="1" applyFont="1" applyBorder="1" applyAlignment="1" applyProtection="1">
      <alignment horizontal="right" vertical="center" wrapText="1"/>
    </xf>
    <xf numFmtId="9" fontId="21" fillId="0" borderId="0" xfId="16" applyNumberFormat="1" applyFont="1" applyBorder="1" applyAlignment="1" applyProtection="1">
      <alignment horizontal="right" vertical="center" wrapText="1"/>
    </xf>
    <xf numFmtId="9" fontId="21" fillId="0" borderId="165" xfId="16" quotePrefix="1" applyNumberFormat="1" applyFont="1" applyBorder="1" applyAlignment="1" applyProtection="1">
      <alignment horizontal="left" vertical="center" wrapText="1"/>
    </xf>
    <xf numFmtId="9" fontId="21" fillId="0" borderId="0" xfId="16" quotePrefix="1" applyNumberFormat="1" applyFont="1" applyBorder="1" applyAlignment="1" applyProtection="1">
      <alignment horizontal="left" vertical="center" wrapText="1"/>
    </xf>
    <xf numFmtId="9" fontId="21" fillId="0" borderId="164" xfId="16" quotePrefix="1" applyNumberFormat="1" applyFont="1" applyBorder="1" applyAlignment="1" applyProtection="1">
      <alignment horizontal="left" vertical="center" wrapText="1"/>
    </xf>
    <xf numFmtId="49" fontId="21" fillId="0" borderId="123" xfId="16" applyNumberFormat="1" applyFont="1" applyBorder="1" applyAlignment="1" applyProtection="1">
      <alignment horizontal="right" vertical="center" wrapText="1"/>
    </xf>
    <xf numFmtId="3" fontId="21" fillId="0" borderId="106" xfId="69" applyNumberFormat="1" applyFont="1" applyFill="1" applyBorder="1" applyAlignment="1">
      <alignment horizontal="left" vertical="center" wrapText="1"/>
    </xf>
    <xf numFmtId="3" fontId="21" fillId="0" borderId="108" xfId="69" applyNumberFormat="1" applyFont="1" applyFill="1" applyBorder="1" applyAlignment="1">
      <alignment horizontal="left" vertical="center" wrapText="1"/>
    </xf>
    <xf numFmtId="0" fontId="21" fillId="16" borderId="0" xfId="29" quotePrefix="1" applyFont="1" applyFill="1" applyAlignment="1">
      <alignment horizontal="left" vertical="top" wrapText="1"/>
    </xf>
    <xf numFmtId="0" fontId="51" fillId="22" borderId="58" xfId="47" applyFont="1" applyFill="1" applyBorder="1" applyAlignment="1">
      <alignment horizontal="right" wrapText="1"/>
    </xf>
    <xf numFmtId="0" fontId="51" fillId="22" borderId="59" xfId="47" applyFont="1" applyFill="1" applyBorder="1" applyAlignment="1">
      <alignment horizontal="right" wrapText="1"/>
    </xf>
    <xf numFmtId="0" fontId="51" fillId="22" borderId="62" xfId="47" applyFont="1" applyFill="1" applyBorder="1" applyAlignment="1" applyProtection="1">
      <alignment horizontal="center" wrapText="1"/>
    </xf>
    <xf numFmtId="0" fontId="51" fillId="22" borderId="0" xfId="47" applyFont="1" applyFill="1" applyBorder="1" applyAlignment="1" applyProtection="1">
      <alignment horizontal="center" wrapText="1"/>
    </xf>
    <xf numFmtId="0" fontId="22" fillId="2" borderId="0" xfId="28" applyFont="1" applyFill="1" applyAlignment="1">
      <alignment horizontal="center" vertical="center" wrapText="1"/>
    </xf>
    <xf numFmtId="49" fontId="21" fillId="0" borderId="0" xfId="16" applyNumberFormat="1" applyFont="1" applyBorder="1" applyAlignment="1" applyProtection="1">
      <alignment horizontal="left" vertical="center" wrapText="1"/>
    </xf>
    <xf numFmtId="49" fontId="21" fillId="0" borderId="103" xfId="16" applyNumberFormat="1" applyFont="1" applyBorder="1" applyAlignment="1" applyProtection="1">
      <alignment horizontal="left" vertical="center" wrapText="1"/>
    </xf>
    <xf numFmtId="0" fontId="21" fillId="0" borderId="0" xfId="16" applyNumberFormat="1" applyFont="1" applyBorder="1" applyAlignment="1" applyProtection="1">
      <alignment horizontal="right" vertical="center" wrapText="1"/>
    </xf>
    <xf numFmtId="0" fontId="21" fillId="0" borderId="103" xfId="16" applyNumberFormat="1" applyFont="1" applyBorder="1" applyAlignment="1" applyProtection="1">
      <alignment horizontal="right" vertical="center" wrapText="1"/>
    </xf>
    <xf numFmtId="0" fontId="99" fillId="0" borderId="0" xfId="0" applyFont="1" applyAlignment="1" applyProtection="1">
      <alignment vertical="center"/>
      <protection locked="0"/>
    </xf>
    <xf numFmtId="0" fontId="0" fillId="0" borderId="0" xfId="0" applyAlignment="1">
      <alignment horizontal="left" vertical="top" wrapText="1"/>
    </xf>
    <xf numFmtId="0" fontId="28" fillId="36" borderId="0" xfId="0" applyFont="1" applyFill="1" applyAlignment="1">
      <alignment horizontal="left" wrapText="1"/>
    </xf>
    <xf numFmtId="0" fontId="28" fillId="36" borderId="0" xfId="0" applyFont="1" applyFill="1" applyAlignment="1">
      <alignment horizontal="center"/>
    </xf>
    <xf numFmtId="0" fontId="51" fillId="36" borderId="0" xfId="0" applyFont="1" applyFill="1" applyAlignment="1" applyProtection="1">
      <alignment horizontal="left" wrapText="1"/>
      <protection locked="0"/>
    </xf>
    <xf numFmtId="0" fontId="51" fillId="36" borderId="0" xfId="0" applyFont="1" applyFill="1" applyAlignment="1" applyProtection="1">
      <alignment horizontal="center" wrapText="1"/>
      <protection locked="0"/>
    </xf>
    <xf numFmtId="0" fontId="18" fillId="0" borderId="144" xfId="0" applyFont="1" applyBorder="1" applyAlignment="1">
      <alignment horizontal="left" vertical="top" wrapText="1"/>
    </xf>
    <xf numFmtId="0" fontId="21" fillId="0" borderId="144" xfId="0" applyFont="1" applyBorder="1" applyAlignment="1">
      <alignment horizontal="left" vertical="top" wrapText="1"/>
    </xf>
  </cellXfs>
  <cellStyles count="74">
    <cellStyle name="Accent1" xfId="54" builtinId="29"/>
    <cellStyle name="Accent1 2 6" xfId="35" xr:uid="{AA926548-1020-4B25-8A2A-F06CA870AF09}"/>
    <cellStyle name="Accent1 84" xfId="31" xr:uid="{492B0667-50B0-44AD-85B8-C3BC9E77DBB9}"/>
    <cellStyle name="Accent2" xfId="52" builtinId="33"/>
    <cellStyle name="Accent2 2 5" xfId="36" xr:uid="{BE63C767-AE0F-465B-A876-66BCA1AE973B}"/>
    <cellStyle name="Accent3" xfId="53" builtinId="37"/>
    <cellStyle name="Accent6 2 5" xfId="37" xr:uid="{18B78F5C-34C9-4906-9D97-5051FC993AC0}"/>
    <cellStyle name="Bottom Border" xfId="15" xr:uid="{FF260320-CD4A-45C0-97A9-2EF7670EA6DE}"/>
    <cellStyle name="Bottom rule" xfId="16" xr:uid="{BAB59E20-33DF-4089-ACE3-3D77FC65D07D}"/>
    <cellStyle name="Comma" xfId="56" builtinId="3"/>
    <cellStyle name="Comma [0]" xfId="57" builtinId="6"/>
    <cellStyle name="Comma 2" xfId="33" xr:uid="{7D85A2F2-BE0A-461A-9143-816FF9B0F324}"/>
    <cellStyle name="Comma 2 10" xfId="71" xr:uid="{E66AE412-8752-4A8A-8579-75B98D6E330B}"/>
    <cellStyle name="Comma 47" xfId="23" xr:uid="{3F76E021-DC9B-423C-9135-3D9A3491D979}"/>
    <cellStyle name="Comma 47 2" xfId="26" xr:uid="{39182371-E52E-43AF-8FC6-65C59D68EB26}"/>
    <cellStyle name="Comma 5 8" xfId="38" xr:uid="{A240B225-38B1-4E70-8F5B-B05567E078E4}"/>
    <cellStyle name="Data Label" xfId="11" xr:uid="{1D4A47AC-560A-46EF-9D62-5551752A3264}"/>
    <cellStyle name="Explanatory Text" xfId="59" builtinId="53"/>
    <cellStyle name="Footnotes" xfId="13" xr:uid="{D6EC6B27-6531-484D-9938-4DF8DD2BDA2B}"/>
    <cellStyle name="Heading 1" xfId="1" builtinId="16"/>
    <cellStyle name="Heading 1 2" xfId="40" xr:uid="{31EB30FA-BC83-47C2-BAF0-DE115D46C7A8}"/>
    <cellStyle name="Heading 1 2 5" xfId="20" xr:uid="{8E165EEA-6341-45DF-B208-F5F1D0D9D98B}"/>
    <cellStyle name="Heading 1 2 6" xfId="43" xr:uid="{ED1C74BC-5321-4224-ACCE-223BC8EA7F34}"/>
    <cellStyle name="Heading 2" xfId="7" builtinId="17"/>
    <cellStyle name="Heading 3" xfId="2" builtinId="18"/>
    <cellStyle name="Heading 3 2" xfId="21" xr:uid="{21B8C60A-ED8C-4216-899C-A59005729633}"/>
    <cellStyle name="Heading 3 2 2" xfId="41" xr:uid="{099D1130-174A-42CE-91DE-F9D537023FF5}"/>
    <cellStyle name="Heading 3 2 5" xfId="44" xr:uid="{7E35B924-CBD5-4744-B78D-E5BA6F96A414}"/>
    <cellStyle name="Heading 4" xfId="51" builtinId="19"/>
    <cellStyle name="Heading 4 2" xfId="39" xr:uid="{6E037C16-EAE1-4558-9E6E-898C3380DB75}"/>
    <cellStyle name="Heading 4 2 2 3" xfId="46" xr:uid="{798234A0-8D29-403B-BFB4-3FA8A3D7C0A4}"/>
    <cellStyle name="Heading 4 2 4" xfId="45" xr:uid="{B04D4910-4BD4-4CF4-BE2E-A0E4DBF78583}"/>
    <cellStyle name="Height Spacer" xfId="4" xr:uid="{E66F45A0-45FE-4DDA-A487-092ABE7C10FF}"/>
    <cellStyle name="Height Spacer 3" xfId="14" xr:uid="{A02AF045-979C-475C-9B12-5D7BF536C2F1}"/>
    <cellStyle name="Height Spacer 4" xfId="10" xr:uid="{01DB4CDF-8C17-4AA3-B99C-2C0DA271E5D1}"/>
    <cellStyle name="Height Spacer 4 2" xfId="49" xr:uid="{2F805B8C-E6D2-43A7-8A5C-7BB9D4B64ABD}"/>
    <cellStyle name="Height Spacer 6" xfId="22" xr:uid="{21C81830-1BA3-431A-9137-94B05BD386D9}"/>
    <cellStyle name="Hyperlink" xfId="3" builtinId="8" customBuiltin="1"/>
    <cellStyle name="Hyperlink 2" xfId="61" xr:uid="{CA5A2C5C-FA55-4193-BBB8-87E66C3B660C}"/>
    <cellStyle name="Hyperlink 2 7" xfId="68" xr:uid="{C8E127AE-D9CC-480B-94E0-AA47DFB772CA}"/>
    <cellStyle name="Hyperlink 4 3" xfId="47" xr:uid="{DB7D5D09-6836-4187-BF32-081AC7460B2C}"/>
    <cellStyle name="Narrative" xfId="6" xr:uid="{FBE728C1-8EDF-4EDA-9D7A-3A1FF264F1D2}"/>
    <cellStyle name="Normal" xfId="0" builtinId="0"/>
    <cellStyle name="Normal 10 2 2 2 2" xfId="34" xr:uid="{726095D9-A386-40C3-B37E-2780275FB499}"/>
    <cellStyle name="Normal 10 2 2 2 2 5" xfId="66" xr:uid="{736B80AC-D639-44FB-93F4-F2064F698E0B}"/>
    <cellStyle name="Normal 10 2 2 3 2" xfId="29" xr:uid="{AC4F8E63-1C2A-4285-BE2F-AE65A6CCB5B4}"/>
    <cellStyle name="Normal 10 2 2 3 2 3" xfId="63" xr:uid="{511E8D67-66D3-4118-A66B-532AA1A63A91}"/>
    <cellStyle name="Normal 10 2 2 3 2 5" xfId="67" xr:uid="{5F5EC93C-6171-4947-A333-AC7291AA2E25}"/>
    <cellStyle name="Normal 10 2 2 6" xfId="28" xr:uid="{C6C4EA3A-72E4-488D-BA61-EB1D9C8B3FF8}"/>
    <cellStyle name="Normal 10 2 2 6 4" xfId="70" xr:uid="{F5FB244F-80C8-45F1-8809-AFC85E5A1872}"/>
    <cellStyle name="Normal 14" xfId="64" xr:uid="{D308267D-5027-4121-846C-EC59A53C3FE4}"/>
    <cellStyle name="Normal 15" xfId="27" xr:uid="{30ABAAF0-E156-4990-89B2-548938762451}"/>
    <cellStyle name="Normal 173" xfId="19" xr:uid="{062A68EB-2425-41D2-9555-0F3CB8B2F9B3}"/>
    <cellStyle name="Normal 173 2" xfId="25" xr:uid="{F7C60083-56AB-4A1C-9E12-2DF1C1BFC654}"/>
    <cellStyle name="Normal 173 3" xfId="32" xr:uid="{7F30AB96-DC58-4AB7-BFC5-CF83226BB82A}"/>
    <cellStyle name="Normal 173 3 3" xfId="69" xr:uid="{C505319B-E6D2-4BB9-8C7D-532E60EF8E4B}"/>
    <cellStyle name="Normal 185" xfId="62" xr:uid="{75B8C781-D3D0-4CDB-9A86-CFCC46503AA0}"/>
    <cellStyle name="Normal 191" xfId="65" xr:uid="{05BEC84F-7736-47A2-B9AF-184E39969A4F}"/>
    <cellStyle name="Normal 2" xfId="24" xr:uid="{0D605888-4EF2-40AA-A178-B0FBC79FC1F6}"/>
    <cellStyle name="Normal 2 10" xfId="42" xr:uid="{6DCF8B23-4BDB-48E1-8C6C-B9EF96CC2809}"/>
    <cellStyle name="Normal 2 2" xfId="73" xr:uid="{7C921B4D-70E3-4FAE-B318-3EF89244C5B2}"/>
    <cellStyle name="Normal 3" xfId="30" xr:uid="{3335E10A-B6E7-49A3-8616-3A8A7E52D0BD}"/>
    <cellStyle name="Normal 4" xfId="72" xr:uid="{93072545-7C7C-4520-AE62-81E3108ECE3F}"/>
    <cellStyle name="Number - retain format" xfId="12" xr:uid="{14B1FE12-02CC-45CD-9196-8874F68D2564}"/>
    <cellStyle name="Percent" xfId="58" builtinId="5"/>
    <cellStyle name="Percent 30" xfId="50" xr:uid="{F3C82523-1F47-48C8-A03A-ADEC5BB8A7E3}"/>
    <cellStyle name="Style 1" xfId="17" xr:uid="{A99B65A2-E340-4BC1-A9ED-99147E9244D9}"/>
    <cellStyle name="Table-Chart Heading" xfId="8" xr:uid="{10585BA5-A12C-4E47-9AE8-5B6EE1A6DF82}"/>
    <cellStyle name="Table-Chart Heading 2" xfId="5" xr:uid="{F2E2B421-1A77-4A26-A674-77298BCC054A}"/>
    <cellStyle name="Table-Chart Heading 3" xfId="9" xr:uid="{A2B6B2DD-8646-41FC-B529-B3193F14404E}"/>
    <cellStyle name="Title" xfId="55" builtinId="15"/>
    <cellStyle name="Title 2 2" xfId="18" xr:uid="{550D4C71-3E33-4BBA-9517-72E75793E8A7}"/>
    <cellStyle name="Total" xfId="60" builtinId="25"/>
    <cellStyle name="Total 2 5" xfId="48" xr:uid="{718F19B7-9E32-4DA9-88B6-3FC46A4674C6}"/>
  </cellStyles>
  <dxfs count="0"/>
  <tableStyles count="0" defaultTableStyle="TableStyleMedium2" defaultPivotStyle="PivotStyleLight16"/>
  <colors>
    <mruColors>
      <color rgb="FFF36821"/>
      <color rgb="FF78236B"/>
      <color rgb="FFFF00EE"/>
      <color rgb="FFEB5F0A"/>
      <color rgb="FF1E5191"/>
      <color rgb="FF007E72"/>
      <color rgb="FF01585F"/>
      <color rgb="FF02C4E4"/>
      <color rgb="FF015563"/>
      <color rgb="FFE0E9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06/relationships/rdRichValueStructure" Target="richData/rdrichvaluestructure.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06/relationships/rdRichValue" Target="richData/rdrichvalue.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2.png"/><Relationship Id="rId5" Type="http://schemas.openxmlformats.org/officeDocument/2006/relationships/image" Target="../media/image20.png"/><Relationship Id="rId4" Type="http://schemas.openxmlformats.org/officeDocument/2006/relationships/image" Target="../media/image19.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20.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1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3.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12.png"/><Relationship Id="rId4" Type="http://schemas.openxmlformats.org/officeDocument/2006/relationships/image" Target="../media/image26.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161925</xdr:colOff>
      <xdr:row>1</xdr:row>
      <xdr:rowOff>114300</xdr:rowOff>
    </xdr:to>
    <xdr:pic>
      <xdr:nvPicPr>
        <xdr:cNvPr id="4" name="Picture 3">
          <a:extLst>
            <a:ext uri="{FF2B5EF4-FFF2-40B4-BE49-F238E27FC236}">
              <a16:creationId xmlns:a16="http://schemas.microsoft.com/office/drawing/2014/main" id="{68CF05B0-C030-06EC-9AB2-0E6A25184A4F}"/>
            </a:ext>
            <a:ext uri="{147F2762-F138-4A5C-976F-8EAC2B608ADB}">
              <a16:predDERef xmlns:a16="http://schemas.microsoft.com/office/drawing/2014/main" pred="{1E4A5833-1891-556E-FE2E-E0CBE1BF8DBE}"/>
            </a:ext>
          </a:extLst>
        </xdr:cNvPr>
        <xdr:cNvPicPr>
          <a:picLocks noChangeAspect="1"/>
        </xdr:cNvPicPr>
      </xdr:nvPicPr>
      <xdr:blipFill>
        <a:blip xmlns:r="http://schemas.openxmlformats.org/officeDocument/2006/relationships" r:embed="rId1"/>
        <a:stretch>
          <a:fillRect/>
        </a:stretch>
      </xdr:blipFill>
      <xdr:spPr>
        <a:xfrm>
          <a:off x="0" y="0"/>
          <a:ext cx="7534275" cy="53149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0</xdr:row>
      <xdr:rowOff>0</xdr:rowOff>
    </xdr:from>
    <xdr:ext cx="981025" cy="540000"/>
    <xdr:pic>
      <xdr:nvPicPr>
        <xdr:cNvPr id="2" name="Picture 1">
          <a:extLst>
            <a:ext uri="{FF2B5EF4-FFF2-40B4-BE49-F238E27FC236}">
              <a16:creationId xmlns:a16="http://schemas.microsoft.com/office/drawing/2014/main" id="{1BBCA58B-6C4A-4E11-A6D4-E1CC10151BAE}"/>
            </a:ext>
          </a:extLst>
        </xdr:cNvPr>
        <xdr:cNvPicPr>
          <a:picLocks noChangeAspect="1"/>
        </xdr:cNvPicPr>
      </xdr:nvPicPr>
      <xdr:blipFill>
        <a:blip xmlns:r="http://schemas.openxmlformats.org/officeDocument/2006/relationships" r:embed="rId1"/>
        <a:stretch>
          <a:fillRect/>
        </a:stretch>
      </xdr:blipFill>
      <xdr:spPr>
        <a:xfrm>
          <a:off x="260350" y="0"/>
          <a:ext cx="981025" cy="5400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984576</xdr:colOff>
      <xdr:row>1</xdr:row>
      <xdr:rowOff>38350</xdr:rowOff>
    </xdr:to>
    <xdr:pic>
      <xdr:nvPicPr>
        <xdr:cNvPr id="2" name="Picture 1">
          <a:extLst>
            <a:ext uri="{FF2B5EF4-FFF2-40B4-BE49-F238E27FC236}">
              <a16:creationId xmlns:a16="http://schemas.microsoft.com/office/drawing/2014/main" id="{3366E521-6D9B-412F-A83A-F5B0DAE43731}"/>
            </a:ext>
          </a:extLst>
        </xdr:cNvPr>
        <xdr:cNvPicPr>
          <a:picLocks noChangeAspect="1"/>
        </xdr:cNvPicPr>
      </xdr:nvPicPr>
      <xdr:blipFill>
        <a:blip xmlns:r="http://schemas.openxmlformats.org/officeDocument/2006/relationships" r:embed="rId1"/>
        <a:stretch>
          <a:fillRect/>
        </a:stretch>
      </xdr:blipFill>
      <xdr:spPr>
        <a:xfrm>
          <a:off x="0" y="0"/>
          <a:ext cx="984576" cy="5431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980204</xdr:colOff>
      <xdr:row>1</xdr:row>
      <xdr:rowOff>38350</xdr:rowOff>
    </xdr:to>
    <xdr:pic>
      <xdr:nvPicPr>
        <xdr:cNvPr id="2" name="Picture 1">
          <a:extLst>
            <a:ext uri="{FF2B5EF4-FFF2-40B4-BE49-F238E27FC236}">
              <a16:creationId xmlns:a16="http://schemas.microsoft.com/office/drawing/2014/main" id="{8241726D-8D55-463D-B398-202BC338122F}"/>
            </a:ext>
          </a:extLst>
        </xdr:cNvPr>
        <xdr:cNvPicPr>
          <a:picLocks noChangeAspect="1"/>
        </xdr:cNvPicPr>
      </xdr:nvPicPr>
      <xdr:blipFill>
        <a:blip xmlns:r="http://schemas.openxmlformats.org/officeDocument/2006/relationships" r:embed="rId1"/>
        <a:stretch>
          <a:fillRect/>
        </a:stretch>
      </xdr:blipFill>
      <xdr:spPr>
        <a:xfrm>
          <a:off x="0" y="0"/>
          <a:ext cx="980204" cy="543175"/>
        </a:xfrm>
        <a:prstGeom prst="rect">
          <a:avLst/>
        </a:prstGeom>
      </xdr:spPr>
    </xdr:pic>
    <xdr:clientData/>
  </xdr:twoCellAnchor>
  <xdr:twoCellAnchor editAs="oneCell">
    <xdr:from>
      <xdr:col>0</xdr:col>
      <xdr:colOff>60049</xdr:colOff>
      <xdr:row>32</xdr:row>
      <xdr:rowOff>8283</xdr:rowOff>
    </xdr:from>
    <xdr:to>
      <xdr:col>2</xdr:col>
      <xdr:colOff>955399</xdr:colOff>
      <xdr:row>32</xdr:row>
      <xdr:rowOff>3579515</xdr:rowOff>
    </xdr:to>
    <xdr:pic>
      <xdr:nvPicPr>
        <xdr:cNvPr id="3" name="Picture 2">
          <a:extLst>
            <a:ext uri="{FF2B5EF4-FFF2-40B4-BE49-F238E27FC236}">
              <a16:creationId xmlns:a16="http://schemas.microsoft.com/office/drawing/2014/main" id="{C25808D4-F233-4F16-8D4D-1940259B62AC}"/>
            </a:ext>
          </a:extLst>
        </xdr:cNvPr>
        <xdr:cNvPicPr>
          <a:picLocks noChangeAspect="1"/>
        </xdr:cNvPicPr>
      </xdr:nvPicPr>
      <xdr:blipFill>
        <a:blip xmlns:r="http://schemas.openxmlformats.org/officeDocument/2006/relationships" r:embed="rId2"/>
        <a:stretch>
          <a:fillRect/>
        </a:stretch>
      </xdr:blipFill>
      <xdr:spPr>
        <a:xfrm>
          <a:off x="60049" y="6717058"/>
          <a:ext cx="5657850" cy="3571232"/>
        </a:xfrm>
        <a:prstGeom prst="rect">
          <a:avLst/>
        </a:prstGeom>
        <a:ln w="6350">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983379</xdr:colOff>
      <xdr:row>1</xdr:row>
      <xdr:rowOff>203450</xdr:rowOff>
    </xdr:to>
    <xdr:pic>
      <xdr:nvPicPr>
        <xdr:cNvPr id="2" name="Picture 1">
          <a:extLst>
            <a:ext uri="{FF2B5EF4-FFF2-40B4-BE49-F238E27FC236}">
              <a16:creationId xmlns:a16="http://schemas.microsoft.com/office/drawing/2014/main" id="{92E6CF2A-2B24-463D-B83A-4E294A61283E}"/>
            </a:ext>
          </a:extLst>
        </xdr:cNvPr>
        <xdr:cNvPicPr>
          <a:picLocks noChangeAspect="1"/>
        </xdr:cNvPicPr>
      </xdr:nvPicPr>
      <xdr:blipFill>
        <a:blip xmlns:r="http://schemas.openxmlformats.org/officeDocument/2006/relationships" r:embed="rId1"/>
        <a:stretch>
          <a:fillRect/>
        </a:stretch>
      </xdr:blipFill>
      <xdr:spPr>
        <a:xfrm>
          <a:off x="0" y="0"/>
          <a:ext cx="983379" cy="546350"/>
        </a:xfrm>
        <a:prstGeom prst="rect">
          <a:avLst/>
        </a:prstGeom>
      </xdr:spPr>
    </xdr:pic>
    <xdr:clientData/>
  </xdr:twoCellAnchor>
  <xdr:twoCellAnchor editAs="oneCell">
    <xdr:from>
      <xdr:col>0</xdr:col>
      <xdr:colOff>58616</xdr:colOff>
      <xdr:row>67</xdr:row>
      <xdr:rowOff>16224</xdr:rowOff>
    </xdr:from>
    <xdr:to>
      <xdr:col>3</xdr:col>
      <xdr:colOff>618637</xdr:colOff>
      <xdr:row>68</xdr:row>
      <xdr:rowOff>113159</xdr:rowOff>
    </xdr:to>
    <xdr:pic>
      <xdr:nvPicPr>
        <xdr:cNvPr id="3" name="Picture 2">
          <a:extLst>
            <a:ext uri="{FF2B5EF4-FFF2-40B4-BE49-F238E27FC236}">
              <a16:creationId xmlns:a16="http://schemas.microsoft.com/office/drawing/2014/main" id="{F55499B4-DA90-4752-982F-5BA1C7F4E59A}"/>
            </a:ext>
          </a:extLst>
        </xdr:cNvPr>
        <xdr:cNvPicPr>
          <a:picLocks noChangeAspect="1"/>
        </xdr:cNvPicPr>
      </xdr:nvPicPr>
      <xdr:blipFill>
        <a:blip xmlns:r="http://schemas.openxmlformats.org/officeDocument/2006/relationships" r:embed="rId2"/>
        <a:stretch>
          <a:fillRect/>
        </a:stretch>
      </xdr:blipFill>
      <xdr:spPr>
        <a:xfrm>
          <a:off x="58616" y="13154374"/>
          <a:ext cx="5303471" cy="3516410"/>
        </a:xfrm>
        <a:prstGeom prst="rect">
          <a:avLst/>
        </a:prstGeom>
        <a:ln w="6350">
          <a:solidFill>
            <a:schemeClr val="bg1">
              <a:lumMod val="50000"/>
            </a:schemeClr>
          </a:solidFill>
        </a:ln>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0" cy="961155"/>
    <xdr:pic>
      <xdr:nvPicPr>
        <xdr:cNvPr id="2" name="Picture 1">
          <a:extLst>
            <a:ext uri="{FF2B5EF4-FFF2-40B4-BE49-F238E27FC236}">
              <a16:creationId xmlns:a16="http://schemas.microsoft.com/office/drawing/2014/main" id="{EF41CCB0-D296-4E22-A119-4AB91D9F89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961155"/>
        </a:xfrm>
        <a:prstGeom prst="rect">
          <a:avLst/>
        </a:prstGeom>
      </xdr:spPr>
    </xdr:pic>
    <xdr:clientData/>
  </xdr:oneCellAnchor>
  <xdr:twoCellAnchor editAs="oneCell">
    <xdr:from>
      <xdr:col>0</xdr:col>
      <xdr:colOff>0</xdr:colOff>
      <xdr:row>0</xdr:row>
      <xdr:rowOff>0</xdr:rowOff>
    </xdr:from>
    <xdr:to>
      <xdr:col>0</xdr:col>
      <xdr:colOff>984200</xdr:colOff>
      <xdr:row>1</xdr:row>
      <xdr:rowOff>38350</xdr:rowOff>
    </xdr:to>
    <xdr:pic>
      <xdr:nvPicPr>
        <xdr:cNvPr id="3" name="Picture 2">
          <a:extLst>
            <a:ext uri="{FF2B5EF4-FFF2-40B4-BE49-F238E27FC236}">
              <a16:creationId xmlns:a16="http://schemas.microsoft.com/office/drawing/2014/main" id="{F2D9BDB9-A4E8-4A46-A749-5B70A6BDB78C}"/>
            </a:ext>
          </a:extLst>
        </xdr:cNvPr>
        <xdr:cNvPicPr>
          <a:picLocks noChangeAspect="1"/>
        </xdr:cNvPicPr>
      </xdr:nvPicPr>
      <xdr:blipFill>
        <a:blip xmlns:r="http://schemas.openxmlformats.org/officeDocument/2006/relationships" r:embed="rId2"/>
        <a:stretch>
          <a:fillRect/>
        </a:stretch>
      </xdr:blipFill>
      <xdr:spPr>
        <a:xfrm>
          <a:off x="0" y="0"/>
          <a:ext cx="984200" cy="543175"/>
        </a:xfrm>
        <a:prstGeom prst="rect">
          <a:avLst/>
        </a:prstGeom>
      </xdr:spPr>
    </xdr:pic>
    <xdr:clientData/>
  </xdr:twoCellAnchor>
  <xdr:twoCellAnchor editAs="oneCell">
    <xdr:from>
      <xdr:col>0</xdr:col>
      <xdr:colOff>0</xdr:colOff>
      <xdr:row>0</xdr:row>
      <xdr:rowOff>0</xdr:rowOff>
    </xdr:from>
    <xdr:to>
      <xdr:col>0</xdr:col>
      <xdr:colOff>984200</xdr:colOff>
      <xdr:row>1</xdr:row>
      <xdr:rowOff>38350</xdr:rowOff>
    </xdr:to>
    <xdr:pic>
      <xdr:nvPicPr>
        <xdr:cNvPr id="4" name="Picture 3">
          <a:extLst>
            <a:ext uri="{FF2B5EF4-FFF2-40B4-BE49-F238E27FC236}">
              <a16:creationId xmlns:a16="http://schemas.microsoft.com/office/drawing/2014/main" id="{5C6AB2C6-B5DB-4076-B5EB-C208A84D7775}"/>
            </a:ext>
          </a:extLst>
        </xdr:cNvPr>
        <xdr:cNvPicPr>
          <a:picLocks noChangeAspect="1"/>
        </xdr:cNvPicPr>
      </xdr:nvPicPr>
      <xdr:blipFill>
        <a:blip xmlns:r="http://schemas.openxmlformats.org/officeDocument/2006/relationships" r:embed="rId2"/>
        <a:stretch>
          <a:fillRect/>
        </a:stretch>
      </xdr:blipFill>
      <xdr:spPr>
        <a:xfrm>
          <a:off x="0" y="0"/>
          <a:ext cx="984200" cy="5431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987751</xdr:colOff>
      <xdr:row>1</xdr:row>
      <xdr:rowOff>35175</xdr:rowOff>
    </xdr:to>
    <xdr:pic>
      <xdr:nvPicPr>
        <xdr:cNvPr id="2" name="Picture 1">
          <a:extLst>
            <a:ext uri="{FF2B5EF4-FFF2-40B4-BE49-F238E27FC236}">
              <a16:creationId xmlns:a16="http://schemas.microsoft.com/office/drawing/2014/main" id="{24316B8A-CF6B-4CD5-8E94-ED2F10736C4E}"/>
            </a:ext>
          </a:extLst>
        </xdr:cNvPr>
        <xdr:cNvPicPr>
          <a:picLocks noChangeAspect="1"/>
        </xdr:cNvPicPr>
      </xdr:nvPicPr>
      <xdr:blipFill>
        <a:blip xmlns:r="http://schemas.openxmlformats.org/officeDocument/2006/relationships" r:embed="rId1"/>
        <a:stretch>
          <a:fillRect/>
        </a:stretch>
      </xdr:blipFill>
      <xdr:spPr>
        <a:xfrm>
          <a:off x="0" y="0"/>
          <a:ext cx="987751" cy="540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980204</xdr:colOff>
      <xdr:row>1</xdr:row>
      <xdr:rowOff>35175</xdr:rowOff>
    </xdr:to>
    <xdr:pic>
      <xdr:nvPicPr>
        <xdr:cNvPr id="2" name="Picture 1">
          <a:extLst>
            <a:ext uri="{FF2B5EF4-FFF2-40B4-BE49-F238E27FC236}">
              <a16:creationId xmlns:a16="http://schemas.microsoft.com/office/drawing/2014/main" id="{866133D2-0CAB-4570-9B27-3D23E31B6C64}"/>
            </a:ext>
          </a:extLst>
        </xdr:cNvPr>
        <xdr:cNvPicPr>
          <a:picLocks noChangeAspect="1"/>
        </xdr:cNvPicPr>
      </xdr:nvPicPr>
      <xdr:blipFill>
        <a:blip xmlns:r="http://schemas.openxmlformats.org/officeDocument/2006/relationships" r:embed="rId1"/>
        <a:stretch>
          <a:fillRect/>
        </a:stretch>
      </xdr:blipFill>
      <xdr:spPr>
        <a:xfrm>
          <a:off x="0" y="0"/>
          <a:ext cx="983379" cy="540000"/>
        </a:xfrm>
        <a:prstGeom prst="rect">
          <a:avLst/>
        </a:prstGeom>
      </xdr:spPr>
    </xdr:pic>
    <xdr:clientData/>
  </xdr:twoCellAnchor>
  <xdr:twoCellAnchor editAs="oneCell">
    <xdr:from>
      <xdr:col>0</xdr:col>
      <xdr:colOff>0</xdr:colOff>
      <xdr:row>24</xdr:row>
      <xdr:rowOff>0</xdr:rowOff>
    </xdr:from>
    <xdr:to>
      <xdr:col>3</xdr:col>
      <xdr:colOff>619734</xdr:colOff>
      <xdr:row>25</xdr:row>
      <xdr:rowOff>11429</xdr:rowOff>
    </xdr:to>
    <xdr:pic>
      <xdr:nvPicPr>
        <xdr:cNvPr id="3" name="Picture 2">
          <a:extLst>
            <a:ext uri="{FF2B5EF4-FFF2-40B4-BE49-F238E27FC236}">
              <a16:creationId xmlns:a16="http://schemas.microsoft.com/office/drawing/2014/main" id="{014E90EF-6F9D-4D80-916D-0660FB19045A}"/>
            </a:ext>
          </a:extLst>
        </xdr:cNvPr>
        <xdr:cNvPicPr>
          <a:picLocks noChangeAspect="1"/>
        </xdr:cNvPicPr>
      </xdr:nvPicPr>
      <xdr:blipFill>
        <a:blip xmlns:r="http://schemas.openxmlformats.org/officeDocument/2006/relationships" r:embed="rId2"/>
        <a:stretch>
          <a:fillRect/>
        </a:stretch>
      </xdr:blipFill>
      <xdr:spPr>
        <a:xfrm>
          <a:off x="0" y="6467475"/>
          <a:ext cx="5560034" cy="4608829"/>
        </a:xfrm>
        <a:prstGeom prst="rect">
          <a:avLst/>
        </a:prstGeom>
      </xdr:spPr>
    </xdr:pic>
    <xdr:clientData/>
  </xdr:twoCellAnchor>
  <xdr:twoCellAnchor editAs="oneCell">
    <xdr:from>
      <xdr:col>4</xdr:col>
      <xdr:colOff>0</xdr:colOff>
      <xdr:row>24</xdr:row>
      <xdr:rowOff>0</xdr:rowOff>
    </xdr:from>
    <xdr:to>
      <xdr:col>8</xdr:col>
      <xdr:colOff>809727</xdr:colOff>
      <xdr:row>25</xdr:row>
      <xdr:rowOff>11429</xdr:rowOff>
    </xdr:to>
    <xdr:pic>
      <xdr:nvPicPr>
        <xdr:cNvPr id="4" name="Picture 3">
          <a:extLst>
            <a:ext uri="{FF2B5EF4-FFF2-40B4-BE49-F238E27FC236}">
              <a16:creationId xmlns:a16="http://schemas.microsoft.com/office/drawing/2014/main" id="{DCC42B0B-725B-4E67-8A99-8E033A914AC9}"/>
            </a:ext>
          </a:extLst>
        </xdr:cNvPr>
        <xdr:cNvPicPr>
          <a:picLocks noChangeAspect="1"/>
        </xdr:cNvPicPr>
      </xdr:nvPicPr>
      <xdr:blipFill>
        <a:blip xmlns:r="http://schemas.openxmlformats.org/officeDocument/2006/relationships" r:embed="rId3"/>
        <a:stretch>
          <a:fillRect/>
        </a:stretch>
      </xdr:blipFill>
      <xdr:spPr>
        <a:xfrm>
          <a:off x="6134100" y="6467475"/>
          <a:ext cx="5569052" cy="4608829"/>
        </a:xfrm>
        <a:prstGeom prst="rect">
          <a:avLst/>
        </a:prstGeom>
      </xdr:spPr>
    </xdr:pic>
    <xdr:clientData/>
  </xdr:twoCellAnchor>
  <xdr:twoCellAnchor editAs="oneCell">
    <xdr:from>
      <xdr:col>0</xdr:col>
      <xdr:colOff>0</xdr:colOff>
      <xdr:row>26</xdr:row>
      <xdr:rowOff>0</xdr:rowOff>
    </xdr:from>
    <xdr:to>
      <xdr:col>3</xdr:col>
      <xdr:colOff>619734</xdr:colOff>
      <xdr:row>27</xdr:row>
      <xdr:rowOff>11429</xdr:rowOff>
    </xdr:to>
    <xdr:pic>
      <xdr:nvPicPr>
        <xdr:cNvPr id="5" name="Picture 4">
          <a:extLst>
            <a:ext uri="{FF2B5EF4-FFF2-40B4-BE49-F238E27FC236}">
              <a16:creationId xmlns:a16="http://schemas.microsoft.com/office/drawing/2014/main" id="{C699E691-44DE-45AB-A548-62439C834F3C}"/>
            </a:ext>
          </a:extLst>
        </xdr:cNvPr>
        <xdr:cNvPicPr>
          <a:picLocks noChangeAspect="1"/>
        </xdr:cNvPicPr>
      </xdr:nvPicPr>
      <xdr:blipFill>
        <a:blip xmlns:r="http://schemas.openxmlformats.org/officeDocument/2006/relationships" r:embed="rId4"/>
        <a:stretch>
          <a:fillRect/>
        </a:stretch>
      </xdr:blipFill>
      <xdr:spPr>
        <a:xfrm>
          <a:off x="0" y="11249025"/>
          <a:ext cx="5560034" cy="4608829"/>
        </a:xfrm>
        <a:prstGeom prst="rect">
          <a:avLst/>
        </a:prstGeom>
      </xdr:spPr>
    </xdr:pic>
    <xdr:clientData/>
  </xdr:twoCellAnchor>
  <xdr:twoCellAnchor editAs="oneCell">
    <xdr:from>
      <xdr:col>4</xdr:col>
      <xdr:colOff>0</xdr:colOff>
      <xdr:row>26</xdr:row>
      <xdr:rowOff>0</xdr:rowOff>
    </xdr:from>
    <xdr:to>
      <xdr:col>9</xdr:col>
      <xdr:colOff>9026</xdr:colOff>
      <xdr:row>27</xdr:row>
      <xdr:rowOff>11429</xdr:rowOff>
    </xdr:to>
    <xdr:pic>
      <xdr:nvPicPr>
        <xdr:cNvPr id="6" name="Picture 5">
          <a:extLst>
            <a:ext uri="{FF2B5EF4-FFF2-40B4-BE49-F238E27FC236}">
              <a16:creationId xmlns:a16="http://schemas.microsoft.com/office/drawing/2014/main" id="{EB52FE30-18D1-476C-A98D-D37C562BE5CF}"/>
            </a:ext>
          </a:extLst>
        </xdr:cNvPr>
        <xdr:cNvPicPr>
          <a:picLocks noChangeAspect="1"/>
        </xdr:cNvPicPr>
      </xdr:nvPicPr>
      <xdr:blipFill>
        <a:blip xmlns:r="http://schemas.openxmlformats.org/officeDocument/2006/relationships" r:embed="rId5"/>
        <a:stretch>
          <a:fillRect/>
        </a:stretch>
      </xdr:blipFill>
      <xdr:spPr>
        <a:xfrm>
          <a:off x="6134100" y="11249025"/>
          <a:ext cx="5965326" cy="460882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983379</xdr:colOff>
      <xdr:row>1</xdr:row>
      <xdr:rowOff>35175</xdr:rowOff>
    </xdr:to>
    <xdr:pic>
      <xdr:nvPicPr>
        <xdr:cNvPr id="2" name="Picture 1">
          <a:extLst>
            <a:ext uri="{FF2B5EF4-FFF2-40B4-BE49-F238E27FC236}">
              <a16:creationId xmlns:a16="http://schemas.microsoft.com/office/drawing/2014/main" id="{6348077D-3841-98A2-B84B-D0271D86E6D2}"/>
            </a:ext>
          </a:extLst>
        </xdr:cNvPr>
        <xdr:cNvPicPr>
          <a:picLocks noChangeAspect="1"/>
        </xdr:cNvPicPr>
      </xdr:nvPicPr>
      <xdr:blipFill>
        <a:blip xmlns:r="http://schemas.openxmlformats.org/officeDocument/2006/relationships" r:embed="rId1"/>
        <a:stretch>
          <a:fillRect/>
        </a:stretch>
      </xdr:blipFill>
      <xdr:spPr>
        <a:xfrm>
          <a:off x="0" y="0"/>
          <a:ext cx="977029" cy="540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980204</xdr:colOff>
      <xdr:row>1</xdr:row>
      <xdr:rowOff>35175</xdr:rowOff>
    </xdr:to>
    <xdr:pic>
      <xdr:nvPicPr>
        <xdr:cNvPr id="2" name="Picture 1">
          <a:extLst>
            <a:ext uri="{FF2B5EF4-FFF2-40B4-BE49-F238E27FC236}">
              <a16:creationId xmlns:a16="http://schemas.microsoft.com/office/drawing/2014/main" id="{791440C5-E1C4-1C2A-10BE-2C174261EB1F}"/>
            </a:ext>
          </a:extLst>
        </xdr:cNvPr>
        <xdr:cNvPicPr>
          <a:picLocks noChangeAspect="1"/>
        </xdr:cNvPicPr>
      </xdr:nvPicPr>
      <xdr:blipFill>
        <a:blip xmlns:r="http://schemas.openxmlformats.org/officeDocument/2006/relationships" r:embed="rId1"/>
        <a:stretch>
          <a:fillRect/>
        </a:stretch>
      </xdr:blipFill>
      <xdr:spPr>
        <a:xfrm>
          <a:off x="0" y="0"/>
          <a:ext cx="977029" cy="540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974489</xdr:colOff>
      <xdr:row>1</xdr:row>
      <xdr:rowOff>38350</xdr:rowOff>
    </xdr:to>
    <xdr:pic>
      <xdr:nvPicPr>
        <xdr:cNvPr id="2" name="Picture 1">
          <a:extLst>
            <a:ext uri="{FF2B5EF4-FFF2-40B4-BE49-F238E27FC236}">
              <a16:creationId xmlns:a16="http://schemas.microsoft.com/office/drawing/2014/main" id="{7ADA5ED0-FBC8-4AB1-A35B-08892161487D}"/>
            </a:ext>
          </a:extLst>
        </xdr:cNvPr>
        <xdr:cNvPicPr>
          <a:picLocks noChangeAspect="1"/>
        </xdr:cNvPicPr>
      </xdr:nvPicPr>
      <xdr:blipFill>
        <a:blip xmlns:r="http://schemas.openxmlformats.org/officeDocument/2006/relationships" r:embed="rId1"/>
        <a:stretch>
          <a:fillRect/>
        </a:stretch>
      </xdr:blipFill>
      <xdr:spPr>
        <a:xfrm>
          <a:off x="0" y="0"/>
          <a:ext cx="974489" cy="543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0</xdr:rowOff>
    </xdr:from>
    <xdr:ext cx="987375" cy="549525"/>
    <xdr:pic>
      <xdr:nvPicPr>
        <xdr:cNvPr id="2" name="Picture 1">
          <a:extLst>
            <a:ext uri="{FF2B5EF4-FFF2-40B4-BE49-F238E27FC236}">
              <a16:creationId xmlns:a16="http://schemas.microsoft.com/office/drawing/2014/main" id="{E033E763-6672-4070-AACA-EF58DD301035}"/>
            </a:ext>
          </a:extLst>
        </xdr:cNvPr>
        <xdr:cNvPicPr>
          <a:picLocks noChangeAspect="1"/>
        </xdr:cNvPicPr>
      </xdr:nvPicPr>
      <xdr:blipFill>
        <a:blip xmlns:r="http://schemas.openxmlformats.org/officeDocument/2006/relationships" r:embed="rId1"/>
        <a:stretch>
          <a:fillRect/>
        </a:stretch>
      </xdr:blipFill>
      <xdr:spPr>
        <a:xfrm>
          <a:off x="82550" y="0"/>
          <a:ext cx="987375" cy="549525"/>
        </a:xfrm>
        <a:prstGeom prst="rect">
          <a:avLst/>
        </a:prstGeom>
      </xdr:spPr>
    </xdr:pic>
    <xdr:clientData/>
  </xdr:oneCellAnchor>
  <xdr:oneCellAnchor>
    <xdr:from>
      <xdr:col>1</xdr:col>
      <xdr:colOff>0</xdr:colOff>
      <xdr:row>5</xdr:row>
      <xdr:rowOff>0</xdr:rowOff>
    </xdr:from>
    <xdr:ext cx="217172" cy="219078"/>
    <xdr:pic>
      <xdr:nvPicPr>
        <xdr:cNvPr id="3" name="Picture 2">
          <a:extLst>
            <a:ext uri="{FF2B5EF4-FFF2-40B4-BE49-F238E27FC236}">
              <a16:creationId xmlns:a16="http://schemas.microsoft.com/office/drawing/2014/main" id="{B30F6E04-9F37-476F-810C-BBFAC3646169}"/>
            </a:ext>
          </a:extLst>
        </xdr:cNvPr>
        <xdr:cNvPicPr>
          <a:picLocks noChangeAspect="1"/>
        </xdr:cNvPicPr>
      </xdr:nvPicPr>
      <xdr:blipFill>
        <a:blip xmlns:r="http://schemas.openxmlformats.org/officeDocument/2006/relationships" r:embed="rId2"/>
        <a:stretch>
          <a:fillRect/>
        </a:stretch>
      </xdr:blipFill>
      <xdr:spPr>
        <a:xfrm>
          <a:off x="200025" y="5267325"/>
          <a:ext cx="217172" cy="219078"/>
        </a:xfrm>
        <a:prstGeom prst="rect">
          <a:avLst/>
        </a:prstGeom>
      </xdr:spPr>
    </xdr:pic>
    <xdr:clientData/>
  </xdr:oneCellAnchor>
  <xdr:oneCellAnchor>
    <xdr:from>
      <xdr:col>1</xdr:col>
      <xdr:colOff>0</xdr:colOff>
      <xdr:row>6</xdr:row>
      <xdr:rowOff>0</xdr:rowOff>
    </xdr:from>
    <xdr:ext cx="217172" cy="219077"/>
    <xdr:pic>
      <xdr:nvPicPr>
        <xdr:cNvPr id="4" name="Picture 3">
          <a:extLst>
            <a:ext uri="{FF2B5EF4-FFF2-40B4-BE49-F238E27FC236}">
              <a16:creationId xmlns:a16="http://schemas.microsoft.com/office/drawing/2014/main" id="{7BF1B85B-F04F-4D79-9FB8-DBE923983E09}"/>
            </a:ext>
          </a:extLst>
        </xdr:cNvPr>
        <xdr:cNvPicPr>
          <a:picLocks noChangeAspect="1"/>
        </xdr:cNvPicPr>
      </xdr:nvPicPr>
      <xdr:blipFill>
        <a:blip xmlns:r="http://schemas.openxmlformats.org/officeDocument/2006/relationships" r:embed="rId2"/>
        <a:stretch>
          <a:fillRect/>
        </a:stretch>
      </xdr:blipFill>
      <xdr:spPr>
        <a:xfrm>
          <a:off x="200025" y="5486400"/>
          <a:ext cx="217172" cy="219077"/>
        </a:xfrm>
        <a:prstGeom prst="rect">
          <a:avLst/>
        </a:prstGeom>
      </xdr:spPr>
    </xdr:pic>
    <xdr:clientData/>
  </xdr:oneCellAnchor>
  <xdr:oneCellAnchor>
    <xdr:from>
      <xdr:col>1</xdr:col>
      <xdr:colOff>0</xdr:colOff>
      <xdr:row>7</xdr:row>
      <xdr:rowOff>0</xdr:rowOff>
    </xdr:from>
    <xdr:ext cx="217172" cy="219076"/>
    <xdr:pic>
      <xdr:nvPicPr>
        <xdr:cNvPr id="5" name="Picture 4">
          <a:extLst>
            <a:ext uri="{FF2B5EF4-FFF2-40B4-BE49-F238E27FC236}">
              <a16:creationId xmlns:a16="http://schemas.microsoft.com/office/drawing/2014/main" id="{ECCF1004-800D-4B59-A9E4-56304D007F96}"/>
            </a:ext>
          </a:extLst>
        </xdr:cNvPr>
        <xdr:cNvPicPr>
          <a:picLocks noChangeAspect="1"/>
        </xdr:cNvPicPr>
      </xdr:nvPicPr>
      <xdr:blipFill>
        <a:blip xmlns:r="http://schemas.openxmlformats.org/officeDocument/2006/relationships" r:embed="rId2"/>
        <a:stretch>
          <a:fillRect/>
        </a:stretch>
      </xdr:blipFill>
      <xdr:spPr>
        <a:xfrm>
          <a:off x="200025" y="5705475"/>
          <a:ext cx="217172" cy="219076"/>
        </a:xfrm>
        <a:prstGeom prst="rect">
          <a:avLst/>
        </a:prstGeom>
      </xdr:spPr>
    </xdr:pic>
    <xdr:clientData/>
  </xdr:oneCellAnchor>
  <xdr:oneCellAnchor>
    <xdr:from>
      <xdr:col>1</xdr:col>
      <xdr:colOff>0</xdr:colOff>
      <xdr:row>8</xdr:row>
      <xdr:rowOff>0</xdr:rowOff>
    </xdr:from>
    <xdr:ext cx="217172" cy="219078"/>
    <xdr:pic>
      <xdr:nvPicPr>
        <xdr:cNvPr id="6" name="Picture 5">
          <a:extLst>
            <a:ext uri="{FF2B5EF4-FFF2-40B4-BE49-F238E27FC236}">
              <a16:creationId xmlns:a16="http://schemas.microsoft.com/office/drawing/2014/main" id="{BEAB8B2D-7936-4F96-869B-A9D969A29452}"/>
            </a:ext>
          </a:extLst>
        </xdr:cNvPr>
        <xdr:cNvPicPr>
          <a:picLocks noChangeAspect="1"/>
        </xdr:cNvPicPr>
      </xdr:nvPicPr>
      <xdr:blipFill>
        <a:blip xmlns:r="http://schemas.openxmlformats.org/officeDocument/2006/relationships" r:embed="rId2"/>
        <a:stretch>
          <a:fillRect/>
        </a:stretch>
      </xdr:blipFill>
      <xdr:spPr>
        <a:xfrm>
          <a:off x="200025" y="5924550"/>
          <a:ext cx="217172" cy="219078"/>
        </a:xfrm>
        <a:prstGeom prst="rect">
          <a:avLst/>
        </a:prstGeom>
      </xdr:spPr>
    </xdr:pic>
    <xdr:clientData/>
  </xdr:oneCellAnchor>
  <xdr:oneCellAnchor>
    <xdr:from>
      <xdr:col>1</xdr:col>
      <xdr:colOff>0</xdr:colOff>
      <xdr:row>9</xdr:row>
      <xdr:rowOff>0</xdr:rowOff>
    </xdr:from>
    <xdr:ext cx="217172" cy="219076"/>
    <xdr:pic>
      <xdr:nvPicPr>
        <xdr:cNvPr id="7" name="Picture 6">
          <a:extLst>
            <a:ext uri="{FF2B5EF4-FFF2-40B4-BE49-F238E27FC236}">
              <a16:creationId xmlns:a16="http://schemas.microsoft.com/office/drawing/2014/main" id="{C11EA146-FD45-4953-9EA8-4BD806878FB2}"/>
            </a:ext>
          </a:extLst>
        </xdr:cNvPr>
        <xdr:cNvPicPr>
          <a:picLocks noChangeAspect="1"/>
        </xdr:cNvPicPr>
      </xdr:nvPicPr>
      <xdr:blipFill>
        <a:blip xmlns:r="http://schemas.openxmlformats.org/officeDocument/2006/relationships" r:embed="rId2"/>
        <a:stretch>
          <a:fillRect/>
        </a:stretch>
      </xdr:blipFill>
      <xdr:spPr>
        <a:xfrm>
          <a:off x="200025" y="6143625"/>
          <a:ext cx="217172" cy="219076"/>
        </a:xfrm>
        <a:prstGeom prst="rect">
          <a:avLst/>
        </a:prstGeom>
      </xdr:spPr>
    </xdr:pic>
    <xdr:clientData/>
  </xdr:oneCellAnchor>
  <xdr:oneCellAnchor>
    <xdr:from>
      <xdr:col>1</xdr:col>
      <xdr:colOff>0</xdr:colOff>
      <xdr:row>10</xdr:row>
      <xdr:rowOff>0</xdr:rowOff>
    </xdr:from>
    <xdr:ext cx="217172" cy="219078"/>
    <xdr:pic>
      <xdr:nvPicPr>
        <xdr:cNvPr id="8" name="Picture 7">
          <a:extLst>
            <a:ext uri="{FF2B5EF4-FFF2-40B4-BE49-F238E27FC236}">
              <a16:creationId xmlns:a16="http://schemas.microsoft.com/office/drawing/2014/main" id="{04FA97E0-7CBF-42DD-B3C5-71018FEA0F52}"/>
            </a:ext>
          </a:extLst>
        </xdr:cNvPr>
        <xdr:cNvPicPr>
          <a:picLocks noChangeAspect="1"/>
        </xdr:cNvPicPr>
      </xdr:nvPicPr>
      <xdr:blipFill>
        <a:blip xmlns:r="http://schemas.openxmlformats.org/officeDocument/2006/relationships" r:embed="rId2"/>
        <a:stretch>
          <a:fillRect/>
        </a:stretch>
      </xdr:blipFill>
      <xdr:spPr>
        <a:xfrm>
          <a:off x="200025" y="6362700"/>
          <a:ext cx="217172" cy="219078"/>
        </a:xfrm>
        <a:prstGeom prst="rect">
          <a:avLst/>
        </a:prstGeom>
      </xdr:spPr>
    </xdr:pic>
    <xdr:clientData/>
  </xdr:oneCellAnchor>
  <xdr:oneCellAnchor>
    <xdr:from>
      <xdr:col>1</xdr:col>
      <xdr:colOff>0</xdr:colOff>
      <xdr:row>11</xdr:row>
      <xdr:rowOff>0</xdr:rowOff>
    </xdr:from>
    <xdr:ext cx="217172" cy="219076"/>
    <xdr:pic>
      <xdr:nvPicPr>
        <xdr:cNvPr id="9" name="Picture 8">
          <a:extLst>
            <a:ext uri="{FF2B5EF4-FFF2-40B4-BE49-F238E27FC236}">
              <a16:creationId xmlns:a16="http://schemas.microsoft.com/office/drawing/2014/main" id="{9BBF1D0D-F437-4C02-97CB-606C5AF3DD08}"/>
            </a:ext>
          </a:extLst>
        </xdr:cNvPr>
        <xdr:cNvPicPr>
          <a:picLocks noChangeAspect="1"/>
        </xdr:cNvPicPr>
      </xdr:nvPicPr>
      <xdr:blipFill>
        <a:blip xmlns:r="http://schemas.openxmlformats.org/officeDocument/2006/relationships" r:embed="rId2"/>
        <a:stretch>
          <a:fillRect/>
        </a:stretch>
      </xdr:blipFill>
      <xdr:spPr>
        <a:xfrm>
          <a:off x="200025" y="6581775"/>
          <a:ext cx="217172" cy="219076"/>
        </a:xfrm>
        <a:prstGeom prst="rect">
          <a:avLst/>
        </a:prstGeom>
      </xdr:spPr>
    </xdr:pic>
    <xdr:clientData/>
  </xdr:oneCellAnchor>
  <xdr:oneCellAnchor>
    <xdr:from>
      <xdr:col>1</xdr:col>
      <xdr:colOff>0</xdr:colOff>
      <xdr:row>12</xdr:row>
      <xdr:rowOff>0</xdr:rowOff>
    </xdr:from>
    <xdr:ext cx="217172" cy="219078"/>
    <xdr:pic>
      <xdr:nvPicPr>
        <xdr:cNvPr id="10" name="Picture 9">
          <a:extLst>
            <a:ext uri="{FF2B5EF4-FFF2-40B4-BE49-F238E27FC236}">
              <a16:creationId xmlns:a16="http://schemas.microsoft.com/office/drawing/2014/main" id="{38448ACF-5585-422A-93B9-32AE0C7F6C0C}"/>
            </a:ext>
          </a:extLst>
        </xdr:cNvPr>
        <xdr:cNvPicPr>
          <a:picLocks noChangeAspect="1"/>
        </xdr:cNvPicPr>
      </xdr:nvPicPr>
      <xdr:blipFill>
        <a:blip xmlns:r="http://schemas.openxmlformats.org/officeDocument/2006/relationships" r:embed="rId2"/>
        <a:stretch>
          <a:fillRect/>
        </a:stretch>
      </xdr:blipFill>
      <xdr:spPr>
        <a:xfrm>
          <a:off x="200025" y="6800850"/>
          <a:ext cx="217172" cy="219078"/>
        </a:xfrm>
        <a:prstGeom prst="rect">
          <a:avLst/>
        </a:prstGeom>
      </xdr:spPr>
    </xdr:pic>
    <xdr:clientData/>
  </xdr:oneCellAnchor>
  <xdr:oneCellAnchor>
    <xdr:from>
      <xdr:col>1</xdr:col>
      <xdr:colOff>0</xdr:colOff>
      <xdr:row>13</xdr:row>
      <xdr:rowOff>0</xdr:rowOff>
    </xdr:from>
    <xdr:ext cx="217172" cy="219076"/>
    <xdr:pic>
      <xdr:nvPicPr>
        <xdr:cNvPr id="11" name="Picture 10">
          <a:extLst>
            <a:ext uri="{FF2B5EF4-FFF2-40B4-BE49-F238E27FC236}">
              <a16:creationId xmlns:a16="http://schemas.microsoft.com/office/drawing/2014/main" id="{FB67303E-956A-401E-9BEA-2BC6542F65C1}"/>
            </a:ext>
          </a:extLst>
        </xdr:cNvPr>
        <xdr:cNvPicPr>
          <a:picLocks noChangeAspect="1"/>
        </xdr:cNvPicPr>
      </xdr:nvPicPr>
      <xdr:blipFill>
        <a:blip xmlns:r="http://schemas.openxmlformats.org/officeDocument/2006/relationships" r:embed="rId2"/>
        <a:stretch>
          <a:fillRect/>
        </a:stretch>
      </xdr:blipFill>
      <xdr:spPr>
        <a:xfrm>
          <a:off x="200025" y="7019925"/>
          <a:ext cx="217172" cy="219076"/>
        </a:xfrm>
        <a:prstGeom prst="rect">
          <a:avLst/>
        </a:prstGeom>
      </xdr:spPr>
    </xdr:pic>
    <xdr:clientData/>
  </xdr:oneCellAnchor>
  <xdr:oneCellAnchor>
    <xdr:from>
      <xdr:col>1</xdr:col>
      <xdr:colOff>0</xdr:colOff>
      <xdr:row>14</xdr:row>
      <xdr:rowOff>0</xdr:rowOff>
    </xdr:from>
    <xdr:ext cx="217172" cy="219077"/>
    <xdr:pic>
      <xdr:nvPicPr>
        <xdr:cNvPr id="12" name="Picture 11">
          <a:extLst>
            <a:ext uri="{FF2B5EF4-FFF2-40B4-BE49-F238E27FC236}">
              <a16:creationId xmlns:a16="http://schemas.microsoft.com/office/drawing/2014/main" id="{BAB27E9D-943B-4050-9EEC-E2E34C770012}"/>
            </a:ext>
            <a:ext uri="{147F2762-F138-4A5C-976F-8EAC2B608ADB}">
              <a16:predDERef xmlns:a16="http://schemas.microsoft.com/office/drawing/2014/main" pred="{2F9F2078-358A-73BA-1579-19F9F2D76638}"/>
            </a:ext>
          </a:extLst>
        </xdr:cNvPr>
        <xdr:cNvPicPr>
          <a:picLocks noChangeAspect="1"/>
        </xdr:cNvPicPr>
      </xdr:nvPicPr>
      <xdr:blipFill>
        <a:blip xmlns:r="http://schemas.openxmlformats.org/officeDocument/2006/relationships" r:embed="rId2"/>
        <a:stretch>
          <a:fillRect/>
        </a:stretch>
      </xdr:blipFill>
      <xdr:spPr>
        <a:xfrm>
          <a:off x="200025" y="7239000"/>
          <a:ext cx="217172" cy="219077"/>
        </a:xfrm>
        <a:prstGeom prst="rect">
          <a:avLst/>
        </a:prstGeom>
      </xdr:spPr>
    </xdr:pic>
    <xdr:clientData/>
  </xdr:oneCellAnchor>
  <xdr:oneCellAnchor>
    <xdr:from>
      <xdr:col>1</xdr:col>
      <xdr:colOff>0</xdr:colOff>
      <xdr:row>14</xdr:row>
      <xdr:rowOff>0</xdr:rowOff>
    </xdr:from>
    <xdr:ext cx="217172" cy="219077"/>
    <xdr:pic>
      <xdr:nvPicPr>
        <xdr:cNvPr id="13" name="Picture 12">
          <a:extLst>
            <a:ext uri="{FF2B5EF4-FFF2-40B4-BE49-F238E27FC236}">
              <a16:creationId xmlns:a16="http://schemas.microsoft.com/office/drawing/2014/main" id="{8610BB89-2051-4568-990B-C0AA8A65A9F4}"/>
            </a:ext>
          </a:extLst>
        </xdr:cNvPr>
        <xdr:cNvPicPr>
          <a:picLocks noChangeAspect="1"/>
        </xdr:cNvPicPr>
      </xdr:nvPicPr>
      <xdr:blipFill>
        <a:blip xmlns:r="http://schemas.openxmlformats.org/officeDocument/2006/relationships" r:embed="rId2"/>
        <a:stretch>
          <a:fillRect/>
        </a:stretch>
      </xdr:blipFill>
      <xdr:spPr>
        <a:xfrm>
          <a:off x="200025" y="7239000"/>
          <a:ext cx="217172" cy="219077"/>
        </a:xfrm>
        <a:prstGeom prst="rect">
          <a:avLst/>
        </a:prstGeom>
      </xdr:spPr>
    </xdr:pic>
    <xdr:clientData/>
  </xdr:oneCellAnchor>
  <xdr:oneCellAnchor>
    <xdr:from>
      <xdr:col>1</xdr:col>
      <xdr:colOff>0</xdr:colOff>
      <xdr:row>17</xdr:row>
      <xdr:rowOff>0</xdr:rowOff>
    </xdr:from>
    <xdr:ext cx="217172" cy="219077"/>
    <xdr:pic>
      <xdr:nvPicPr>
        <xdr:cNvPr id="14" name="Picture 13">
          <a:extLst>
            <a:ext uri="{FF2B5EF4-FFF2-40B4-BE49-F238E27FC236}">
              <a16:creationId xmlns:a16="http://schemas.microsoft.com/office/drawing/2014/main" id="{63251AAE-9089-48AE-9A95-E70FB76BACF1}"/>
            </a:ext>
          </a:extLst>
        </xdr:cNvPr>
        <xdr:cNvPicPr>
          <a:picLocks noChangeAspect="1"/>
        </xdr:cNvPicPr>
      </xdr:nvPicPr>
      <xdr:blipFill>
        <a:blip xmlns:r="http://schemas.openxmlformats.org/officeDocument/2006/relationships" r:embed="rId3"/>
        <a:stretch>
          <a:fillRect/>
        </a:stretch>
      </xdr:blipFill>
      <xdr:spPr>
        <a:xfrm>
          <a:off x="200025" y="7896225"/>
          <a:ext cx="217172" cy="219077"/>
        </a:xfrm>
        <a:prstGeom prst="rect">
          <a:avLst/>
        </a:prstGeom>
      </xdr:spPr>
    </xdr:pic>
    <xdr:clientData/>
  </xdr:oneCellAnchor>
  <xdr:oneCellAnchor>
    <xdr:from>
      <xdr:col>1</xdr:col>
      <xdr:colOff>0</xdr:colOff>
      <xdr:row>18</xdr:row>
      <xdr:rowOff>0</xdr:rowOff>
    </xdr:from>
    <xdr:ext cx="217172" cy="219076"/>
    <xdr:pic>
      <xdr:nvPicPr>
        <xdr:cNvPr id="15" name="Picture 14">
          <a:extLst>
            <a:ext uri="{FF2B5EF4-FFF2-40B4-BE49-F238E27FC236}">
              <a16:creationId xmlns:a16="http://schemas.microsoft.com/office/drawing/2014/main" id="{4202B427-D12E-4402-BC1C-03D352A4664A}"/>
            </a:ext>
          </a:extLst>
        </xdr:cNvPr>
        <xdr:cNvPicPr>
          <a:picLocks noChangeAspect="1"/>
        </xdr:cNvPicPr>
      </xdr:nvPicPr>
      <xdr:blipFill>
        <a:blip xmlns:r="http://schemas.openxmlformats.org/officeDocument/2006/relationships" r:embed="rId4"/>
        <a:stretch>
          <a:fillRect/>
        </a:stretch>
      </xdr:blipFill>
      <xdr:spPr>
        <a:xfrm>
          <a:off x="200025" y="8115300"/>
          <a:ext cx="217172" cy="219076"/>
        </a:xfrm>
        <a:prstGeom prst="rect">
          <a:avLst/>
        </a:prstGeom>
      </xdr:spPr>
    </xdr:pic>
    <xdr:clientData/>
  </xdr:oneCellAnchor>
  <xdr:oneCellAnchor>
    <xdr:from>
      <xdr:col>1</xdr:col>
      <xdr:colOff>0</xdr:colOff>
      <xdr:row>19</xdr:row>
      <xdr:rowOff>0</xdr:rowOff>
    </xdr:from>
    <xdr:ext cx="217172" cy="219078"/>
    <xdr:pic>
      <xdr:nvPicPr>
        <xdr:cNvPr id="16" name="Picture 15">
          <a:extLst>
            <a:ext uri="{FF2B5EF4-FFF2-40B4-BE49-F238E27FC236}">
              <a16:creationId xmlns:a16="http://schemas.microsoft.com/office/drawing/2014/main" id="{D1AC0433-A24A-443B-A75C-0572006098AA}"/>
            </a:ext>
          </a:extLst>
        </xdr:cNvPr>
        <xdr:cNvPicPr>
          <a:picLocks noChangeAspect="1"/>
        </xdr:cNvPicPr>
      </xdr:nvPicPr>
      <xdr:blipFill>
        <a:blip xmlns:r="http://schemas.openxmlformats.org/officeDocument/2006/relationships" r:embed="rId4"/>
        <a:stretch>
          <a:fillRect/>
        </a:stretch>
      </xdr:blipFill>
      <xdr:spPr>
        <a:xfrm>
          <a:off x="200025" y="8334375"/>
          <a:ext cx="217172" cy="219078"/>
        </a:xfrm>
        <a:prstGeom prst="rect">
          <a:avLst/>
        </a:prstGeom>
      </xdr:spPr>
    </xdr:pic>
    <xdr:clientData/>
  </xdr:oneCellAnchor>
  <xdr:oneCellAnchor>
    <xdr:from>
      <xdr:col>1</xdr:col>
      <xdr:colOff>0</xdr:colOff>
      <xdr:row>20</xdr:row>
      <xdr:rowOff>0</xdr:rowOff>
    </xdr:from>
    <xdr:ext cx="217172" cy="219076"/>
    <xdr:pic>
      <xdr:nvPicPr>
        <xdr:cNvPr id="17" name="Picture 16">
          <a:extLst>
            <a:ext uri="{FF2B5EF4-FFF2-40B4-BE49-F238E27FC236}">
              <a16:creationId xmlns:a16="http://schemas.microsoft.com/office/drawing/2014/main" id="{35771C98-3E25-483C-8AD0-4258D2C7906E}"/>
            </a:ext>
          </a:extLst>
        </xdr:cNvPr>
        <xdr:cNvPicPr>
          <a:picLocks noChangeAspect="1"/>
        </xdr:cNvPicPr>
      </xdr:nvPicPr>
      <xdr:blipFill>
        <a:blip xmlns:r="http://schemas.openxmlformats.org/officeDocument/2006/relationships" r:embed="rId4"/>
        <a:stretch>
          <a:fillRect/>
        </a:stretch>
      </xdr:blipFill>
      <xdr:spPr>
        <a:xfrm>
          <a:off x="200025" y="8553450"/>
          <a:ext cx="217172" cy="219076"/>
        </a:xfrm>
        <a:prstGeom prst="rect">
          <a:avLst/>
        </a:prstGeom>
      </xdr:spPr>
    </xdr:pic>
    <xdr:clientData/>
  </xdr:oneCellAnchor>
  <xdr:oneCellAnchor>
    <xdr:from>
      <xdr:col>1</xdr:col>
      <xdr:colOff>0</xdr:colOff>
      <xdr:row>21</xdr:row>
      <xdr:rowOff>0</xdr:rowOff>
    </xdr:from>
    <xdr:ext cx="217172" cy="217749"/>
    <xdr:pic>
      <xdr:nvPicPr>
        <xdr:cNvPr id="18" name="Picture 17">
          <a:extLst>
            <a:ext uri="{FF2B5EF4-FFF2-40B4-BE49-F238E27FC236}">
              <a16:creationId xmlns:a16="http://schemas.microsoft.com/office/drawing/2014/main" id="{04ABF618-FCD9-4B8A-89D3-777A16931467}"/>
            </a:ext>
          </a:extLst>
        </xdr:cNvPr>
        <xdr:cNvPicPr>
          <a:picLocks noChangeAspect="1"/>
        </xdr:cNvPicPr>
      </xdr:nvPicPr>
      <xdr:blipFill>
        <a:blip xmlns:r="http://schemas.openxmlformats.org/officeDocument/2006/relationships" r:embed="rId5"/>
        <a:stretch>
          <a:fillRect/>
        </a:stretch>
      </xdr:blipFill>
      <xdr:spPr>
        <a:xfrm>
          <a:off x="200025" y="8772525"/>
          <a:ext cx="217172" cy="217749"/>
        </a:xfrm>
        <a:prstGeom prst="rect">
          <a:avLst/>
        </a:prstGeom>
      </xdr:spPr>
    </xdr:pic>
    <xdr:clientData/>
  </xdr:oneCellAnchor>
  <xdr:oneCellAnchor>
    <xdr:from>
      <xdr:col>1</xdr:col>
      <xdr:colOff>0</xdr:colOff>
      <xdr:row>22</xdr:row>
      <xdr:rowOff>0</xdr:rowOff>
    </xdr:from>
    <xdr:ext cx="217172" cy="219078"/>
    <xdr:pic>
      <xdr:nvPicPr>
        <xdr:cNvPr id="19" name="Picture 18">
          <a:extLst>
            <a:ext uri="{FF2B5EF4-FFF2-40B4-BE49-F238E27FC236}">
              <a16:creationId xmlns:a16="http://schemas.microsoft.com/office/drawing/2014/main" id="{2C843466-8F37-46CF-8004-59C4F03627B3}"/>
            </a:ext>
          </a:extLst>
        </xdr:cNvPr>
        <xdr:cNvPicPr>
          <a:picLocks noChangeAspect="1"/>
        </xdr:cNvPicPr>
      </xdr:nvPicPr>
      <xdr:blipFill>
        <a:blip xmlns:r="http://schemas.openxmlformats.org/officeDocument/2006/relationships" r:embed="rId3"/>
        <a:stretch>
          <a:fillRect/>
        </a:stretch>
      </xdr:blipFill>
      <xdr:spPr>
        <a:xfrm>
          <a:off x="200025" y="9029700"/>
          <a:ext cx="217172" cy="219078"/>
        </a:xfrm>
        <a:prstGeom prst="rect">
          <a:avLst/>
        </a:prstGeom>
      </xdr:spPr>
    </xdr:pic>
    <xdr:clientData/>
  </xdr:oneCellAnchor>
  <xdr:oneCellAnchor>
    <xdr:from>
      <xdr:col>1</xdr:col>
      <xdr:colOff>0</xdr:colOff>
      <xdr:row>24</xdr:row>
      <xdr:rowOff>0</xdr:rowOff>
    </xdr:from>
    <xdr:ext cx="217172" cy="219077"/>
    <xdr:pic>
      <xdr:nvPicPr>
        <xdr:cNvPr id="20" name="Picture 19">
          <a:extLst>
            <a:ext uri="{FF2B5EF4-FFF2-40B4-BE49-F238E27FC236}">
              <a16:creationId xmlns:a16="http://schemas.microsoft.com/office/drawing/2014/main" id="{7E329C80-D3C2-494C-B2CC-E6335813C69F}"/>
            </a:ext>
          </a:extLst>
        </xdr:cNvPr>
        <xdr:cNvPicPr>
          <a:picLocks noChangeAspect="1"/>
        </xdr:cNvPicPr>
      </xdr:nvPicPr>
      <xdr:blipFill>
        <a:blip xmlns:r="http://schemas.openxmlformats.org/officeDocument/2006/relationships" r:embed="rId3"/>
        <a:stretch>
          <a:fillRect/>
        </a:stretch>
      </xdr:blipFill>
      <xdr:spPr>
        <a:xfrm>
          <a:off x="200025" y="9467850"/>
          <a:ext cx="217172" cy="219077"/>
        </a:xfrm>
        <a:prstGeom prst="rect">
          <a:avLst/>
        </a:prstGeom>
      </xdr:spPr>
    </xdr:pic>
    <xdr:clientData/>
  </xdr:oneCellAnchor>
  <xdr:oneCellAnchor>
    <xdr:from>
      <xdr:col>1</xdr:col>
      <xdr:colOff>0</xdr:colOff>
      <xdr:row>25</xdr:row>
      <xdr:rowOff>0</xdr:rowOff>
    </xdr:from>
    <xdr:ext cx="217172" cy="219077"/>
    <xdr:pic>
      <xdr:nvPicPr>
        <xdr:cNvPr id="21" name="Picture 20">
          <a:extLst>
            <a:ext uri="{FF2B5EF4-FFF2-40B4-BE49-F238E27FC236}">
              <a16:creationId xmlns:a16="http://schemas.microsoft.com/office/drawing/2014/main" id="{16AA73EE-898F-4533-A36F-6B250B79F372}"/>
            </a:ext>
          </a:extLst>
        </xdr:cNvPr>
        <xdr:cNvPicPr>
          <a:picLocks noChangeAspect="1"/>
        </xdr:cNvPicPr>
      </xdr:nvPicPr>
      <xdr:blipFill>
        <a:blip xmlns:r="http://schemas.openxmlformats.org/officeDocument/2006/relationships" r:embed="rId4"/>
        <a:stretch>
          <a:fillRect/>
        </a:stretch>
      </xdr:blipFill>
      <xdr:spPr>
        <a:xfrm>
          <a:off x="200025" y="9686925"/>
          <a:ext cx="217172" cy="219077"/>
        </a:xfrm>
        <a:prstGeom prst="rect">
          <a:avLst/>
        </a:prstGeom>
      </xdr:spPr>
    </xdr:pic>
    <xdr:clientData/>
  </xdr:oneCellAnchor>
  <xdr:oneCellAnchor>
    <xdr:from>
      <xdr:col>1</xdr:col>
      <xdr:colOff>0</xdr:colOff>
      <xdr:row>26</xdr:row>
      <xdr:rowOff>0</xdr:rowOff>
    </xdr:from>
    <xdr:ext cx="217172" cy="219077"/>
    <xdr:pic>
      <xdr:nvPicPr>
        <xdr:cNvPr id="22" name="Picture 21">
          <a:extLst>
            <a:ext uri="{FF2B5EF4-FFF2-40B4-BE49-F238E27FC236}">
              <a16:creationId xmlns:a16="http://schemas.microsoft.com/office/drawing/2014/main" id="{5EE91EBD-D9BC-4AE8-910F-5DD19DEF1460}"/>
            </a:ext>
          </a:extLst>
        </xdr:cNvPr>
        <xdr:cNvPicPr>
          <a:picLocks noChangeAspect="1"/>
        </xdr:cNvPicPr>
      </xdr:nvPicPr>
      <xdr:blipFill>
        <a:blip xmlns:r="http://schemas.openxmlformats.org/officeDocument/2006/relationships" r:embed="rId4"/>
        <a:stretch>
          <a:fillRect/>
        </a:stretch>
      </xdr:blipFill>
      <xdr:spPr>
        <a:xfrm>
          <a:off x="200025" y="9906000"/>
          <a:ext cx="217172" cy="219077"/>
        </a:xfrm>
        <a:prstGeom prst="rect">
          <a:avLst/>
        </a:prstGeom>
      </xdr:spPr>
    </xdr:pic>
    <xdr:clientData/>
  </xdr:oneCellAnchor>
  <xdr:oneCellAnchor>
    <xdr:from>
      <xdr:col>1</xdr:col>
      <xdr:colOff>0</xdr:colOff>
      <xdr:row>27</xdr:row>
      <xdr:rowOff>0</xdr:rowOff>
    </xdr:from>
    <xdr:ext cx="217172" cy="219077"/>
    <xdr:pic>
      <xdr:nvPicPr>
        <xdr:cNvPr id="23" name="Picture 22">
          <a:extLst>
            <a:ext uri="{FF2B5EF4-FFF2-40B4-BE49-F238E27FC236}">
              <a16:creationId xmlns:a16="http://schemas.microsoft.com/office/drawing/2014/main" id="{110D2CF2-16DE-48CA-97B6-FA80034402F0}"/>
            </a:ext>
          </a:extLst>
        </xdr:cNvPr>
        <xdr:cNvPicPr>
          <a:picLocks noChangeAspect="1"/>
        </xdr:cNvPicPr>
      </xdr:nvPicPr>
      <xdr:blipFill>
        <a:blip xmlns:r="http://schemas.openxmlformats.org/officeDocument/2006/relationships" r:embed="rId4"/>
        <a:stretch>
          <a:fillRect/>
        </a:stretch>
      </xdr:blipFill>
      <xdr:spPr>
        <a:xfrm>
          <a:off x="200025" y="10125075"/>
          <a:ext cx="217172" cy="219077"/>
        </a:xfrm>
        <a:prstGeom prst="rect">
          <a:avLst/>
        </a:prstGeom>
      </xdr:spPr>
    </xdr:pic>
    <xdr:clientData/>
  </xdr:oneCellAnchor>
  <xdr:oneCellAnchor>
    <xdr:from>
      <xdr:col>1</xdr:col>
      <xdr:colOff>0</xdr:colOff>
      <xdr:row>28</xdr:row>
      <xdr:rowOff>0</xdr:rowOff>
    </xdr:from>
    <xdr:ext cx="217172" cy="219077"/>
    <xdr:pic>
      <xdr:nvPicPr>
        <xdr:cNvPr id="24" name="Picture 23">
          <a:extLst>
            <a:ext uri="{FF2B5EF4-FFF2-40B4-BE49-F238E27FC236}">
              <a16:creationId xmlns:a16="http://schemas.microsoft.com/office/drawing/2014/main" id="{A0493FC9-898D-4752-A48E-DAC6FCB59531}"/>
            </a:ext>
          </a:extLst>
        </xdr:cNvPr>
        <xdr:cNvPicPr>
          <a:picLocks noChangeAspect="1"/>
        </xdr:cNvPicPr>
      </xdr:nvPicPr>
      <xdr:blipFill>
        <a:blip xmlns:r="http://schemas.openxmlformats.org/officeDocument/2006/relationships" r:embed="rId4"/>
        <a:stretch>
          <a:fillRect/>
        </a:stretch>
      </xdr:blipFill>
      <xdr:spPr>
        <a:xfrm>
          <a:off x="200025" y="10344150"/>
          <a:ext cx="217172" cy="219077"/>
        </a:xfrm>
        <a:prstGeom prst="rect">
          <a:avLst/>
        </a:prstGeom>
      </xdr:spPr>
    </xdr:pic>
    <xdr:clientData/>
  </xdr:oneCellAnchor>
  <xdr:oneCellAnchor>
    <xdr:from>
      <xdr:col>1</xdr:col>
      <xdr:colOff>0</xdr:colOff>
      <xdr:row>29</xdr:row>
      <xdr:rowOff>0</xdr:rowOff>
    </xdr:from>
    <xdr:ext cx="217172" cy="219078"/>
    <xdr:pic>
      <xdr:nvPicPr>
        <xdr:cNvPr id="25" name="Picture 24">
          <a:extLst>
            <a:ext uri="{FF2B5EF4-FFF2-40B4-BE49-F238E27FC236}">
              <a16:creationId xmlns:a16="http://schemas.microsoft.com/office/drawing/2014/main" id="{6E4CD0CE-77BF-4548-9277-6D780CFAE7CE}"/>
            </a:ext>
          </a:extLst>
        </xdr:cNvPr>
        <xdr:cNvPicPr>
          <a:picLocks noChangeAspect="1"/>
        </xdr:cNvPicPr>
      </xdr:nvPicPr>
      <xdr:blipFill>
        <a:blip xmlns:r="http://schemas.openxmlformats.org/officeDocument/2006/relationships" r:embed="rId4"/>
        <a:stretch>
          <a:fillRect/>
        </a:stretch>
      </xdr:blipFill>
      <xdr:spPr>
        <a:xfrm>
          <a:off x="200025" y="10563225"/>
          <a:ext cx="217172" cy="219078"/>
        </a:xfrm>
        <a:prstGeom prst="rect">
          <a:avLst/>
        </a:prstGeom>
      </xdr:spPr>
    </xdr:pic>
    <xdr:clientData/>
  </xdr:oneCellAnchor>
  <xdr:oneCellAnchor>
    <xdr:from>
      <xdr:col>1</xdr:col>
      <xdr:colOff>0</xdr:colOff>
      <xdr:row>30</xdr:row>
      <xdr:rowOff>0</xdr:rowOff>
    </xdr:from>
    <xdr:ext cx="217172" cy="219076"/>
    <xdr:pic>
      <xdr:nvPicPr>
        <xdr:cNvPr id="26" name="Picture 25">
          <a:extLst>
            <a:ext uri="{FF2B5EF4-FFF2-40B4-BE49-F238E27FC236}">
              <a16:creationId xmlns:a16="http://schemas.microsoft.com/office/drawing/2014/main" id="{0E2C97A3-E914-4196-A1EE-146D55F7F9F9}"/>
            </a:ext>
          </a:extLst>
        </xdr:cNvPr>
        <xdr:cNvPicPr>
          <a:picLocks noChangeAspect="1"/>
        </xdr:cNvPicPr>
      </xdr:nvPicPr>
      <xdr:blipFill>
        <a:blip xmlns:r="http://schemas.openxmlformats.org/officeDocument/2006/relationships" r:embed="rId4"/>
        <a:stretch>
          <a:fillRect/>
        </a:stretch>
      </xdr:blipFill>
      <xdr:spPr>
        <a:xfrm>
          <a:off x="200025" y="10782300"/>
          <a:ext cx="217172" cy="219076"/>
        </a:xfrm>
        <a:prstGeom prst="rect">
          <a:avLst/>
        </a:prstGeom>
      </xdr:spPr>
    </xdr:pic>
    <xdr:clientData/>
  </xdr:oneCellAnchor>
  <xdr:oneCellAnchor>
    <xdr:from>
      <xdr:col>1</xdr:col>
      <xdr:colOff>0</xdr:colOff>
      <xdr:row>31</xdr:row>
      <xdr:rowOff>0</xdr:rowOff>
    </xdr:from>
    <xdr:ext cx="217172" cy="219077"/>
    <xdr:pic>
      <xdr:nvPicPr>
        <xdr:cNvPr id="27" name="Picture 26">
          <a:extLst>
            <a:ext uri="{FF2B5EF4-FFF2-40B4-BE49-F238E27FC236}">
              <a16:creationId xmlns:a16="http://schemas.microsoft.com/office/drawing/2014/main" id="{9097F895-931C-4E79-9688-FA46F96B0335}"/>
            </a:ext>
          </a:extLst>
        </xdr:cNvPr>
        <xdr:cNvPicPr>
          <a:picLocks noChangeAspect="1"/>
        </xdr:cNvPicPr>
      </xdr:nvPicPr>
      <xdr:blipFill>
        <a:blip xmlns:r="http://schemas.openxmlformats.org/officeDocument/2006/relationships" r:embed="rId4"/>
        <a:stretch>
          <a:fillRect/>
        </a:stretch>
      </xdr:blipFill>
      <xdr:spPr>
        <a:xfrm>
          <a:off x="200025" y="11001375"/>
          <a:ext cx="217172" cy="219077"/>
        </a:xfrm>
        <a:prstGeom prst="rect">
          <a:avLst/>
        </a:prstGeom>
      </xdr:spPr>
    </xdr:pic>
    <xdr:clientData/>
  </xdr:oneCellAnchor>
  <xdr:oneCellAnchor>
    <xdr:from>
      <xdr:col>1</xdr:col>
      <xdr:colOff>0</xdr:colOff>
      <xdr:row>32</xdr:row>
      <xdr:rowOff>0</xdr:rowOff>
    </xdr:from>
    <xdr:ext cx="217172" cy="219077"/>
    <xdr:pic>
      <xdr:nvPicPr>
        <xdr:cNvPr id="28" name="Picture 27">
          <a:extLst>
            <a:ext uri="{FF2B5EF4-FFF2-40B4-BE49-F238E27FC236}">
              <a16:creationId xmlns:a16="http://schemas.microsoft.com/office/drawing/2014/main" id="{13E45F26-B4F4-4BDB-9662-3CE7B1E1D1A4}"/>
            </a:ext>
          </a:extLst>
        </xdr:cNvPr>
        <xdr:cNvPicPr>
          <a:picLocks noChangeAspect="1"/>
        </xdr:cNvPicPr>
      </xdr:nvPicPr>
      <xdr:blipFill>
        <a:blip xmlns:r="http://schemas.openxmlformats.org/officeDocument/2006/relationships" r:embed="rId5"/>
        <a:stretch>
          <a:fillRect/>
        </a:stretch>
      </xdr:blipFill>
      <xdr:spPr>
        <a:xfrm>
          <a:off x="200025" y="11220450"/>
          <a:ext cx="217172" cy="219077"/>
        </a:xfrm>
        <a:prstGeom prst="rect">
          <a:avLst/>
        </a:prstGeom>
      </xdr:spPr>
    </xdr:pic>
    <xdr:clientData/>
  </xdr:oneCellAnchor>
  <xdr:oneCellAnchor>
    <xdr:from>
      <xdr:col>1</xdr:col>
      <xdr:colOff>0</xdr:colOff>
      <xdr:row>33</xdr:row>
      <xdr:rowOff>0</xdr:rowOff>
    </xdr:from>
    <xdr:ext cx="217172" cy="219078"/>
    <xdr:pic>
      <xdr:nvPicPr>
        <xdr:cNvPr id="29" name="Picture 28">
          <a:extLst>
            <a:ext uri="{FF2B5EF4-FFF2-40B4-BE49-F238E27FC236}">
              <a16:creationId xmlns:a16="http://schemas.microsoft.com/office/drawing/2014/main" id="{AE041A17-2269-44EB-A7ED-48B8BE239F24}"/>
            </a:ext>
          </a:extLst>
        </xdr:cNvPr>
        <xdr:cNvPicPr>
          <a:picLocks noChangeAspect="1"/>
        </xdr:cNvPicPr>
      </xdr:nvPicPr>
      <xdr:blipFill>
        <a:blip xmlns:r="http://schemas.openxmlformats.org/officeDocument/2006/relationships" r:embed="rId3"/>
        <a:stretch>
          <a:fillRect/>
        </a:stretch>
      </xdr:blipFill>
      <xdr:spPr>
        <a:xfrm>
          <a:off x="200025" y="11439525"/>
          <a:ext cx="217172" cy="219078"/>
        </a:xfrm>
        <a:prstGeom prst="rect">
          <a:avLst/>
        </a:prstGeom>
      </xdr:spPr>
    </xdr:pic>
    <xdr:clientData/>
  </xdr:oneCellAnchor>
  <xdr:oneCellAnchor>
    <xdr:from>
      <xdr:col>1</xdr:col>
      <xdr:colOff>0</xdr:colOff>
      <xdr:row>35</xdr:row>
      <xdr:rowOff>0</xdr:rowOff>
    </xdr:from>
    <xdr:ext cx="217172" cy="219076"/>
    <xdr:pic>
      <xdr:nvPicPr>
        <xdr:cNvPr id="30" name="Picture 29">
          <a:extLst>
            <a:ext uri="{FF2B5EF4-FFF2-40B4-BE49-F238E27FC236}">
              <a16:creationId xmlns:a16="http://schemas.microsoft.com/office/drawing/2014/main" id="{AAED675B-0F7F-46C6-8DE5-EF4464133858}"/>
            </a:ext>
          </a:extLst>
        </xdr:cNvPr>
        <xdr:cNvPicPr>
          <a:picLocks noChangeAspect="1"/>
        </xdr:cNvPicPr>
      </xdr:nvPicPr>
      <xdr:blipFill>
        <a:blip xmlns:r="http://schemas.openxmlformats.org/officeDocument/2006/relationships" r:embed="rId3"/>
        <a:stretch>
          <a:fillRect/>
        </a:stretch>
      </xdr:blipFill>
      <xdr:spPr>
        <a:xfrm>
          <a:off x="200025" y="11877675"/>
          <a:ext cx="217172" cy="219076"/>
        </a:xfrm>
        <a:prstGeom prst="rect">
          <a:avLst/>
        </a:prstGeom>
      </xdr:spPr>
    </xdr:pic>
    <xdr:clientData/>
  </xdr:oneCellAnchor>
  <xdr:oneCellAnchor>
    <xdr:from>
      <xdr:col>1</xdr:col>
      <xdr:colOff>0</xdr:colOff>
      <xdr:row>36</xdr:row>
      <xdr:rowOff>0</xdr:rowOff>
    </xdr:from>
    <xdr:ext cx="217172" cy="219079"/>
    <xdr:pic>
      <xdr:nvPicPr>
        <xdr:cNvPr id="31" name="Picture 30">
          <a:extLst>
            <a:ext uri="{FF2B5EF4-FFF2-40B4-BE49-F238E27FC236}">
              <a16:creationId xmlns:a16="http://schemas.microsoft.com/office/drawing/2014/main" id="{4790D28F-37EF-43DF-8D39-B33BA7A95112}"/>
            </a:ext>
          </a:extLst>
        </xdr:cNvPr>
        <xdr:cNvPicPr>
          <a:picLocks noChangeAspect="1"/>
        </xdr:cNvPicPr>
      </xdr:nvPicPr>
      <xdr:blipFill>
        <a:blip xmlns:r="http://schemas.openxmlformats.org/officeDocument/2006/relationships" r:embed="rId4"/>
        <a:stretch>
          <a:fillRect/>
        </a:stretch>
      </xdr:blipFill>
      <xdr:spPr>
        <a:xfrm>
          <a:off x="200025" y="12096750"/>
          <a:ext cx="217172" cy="219079"/>
        </a:xfrm>
        <a:prstGeom prst="rect">
          <a:avLst/>
        </a:prstGeom>
      </xdr:spPr>
    </xdr:pic>
    <xdr:clientData/>
  </xdr:oneCellAnchor>
  <xdr:oneCellAnchor>
    <xdr:from>
      <xdr:col>1</xdr:col>
      <xdr:colOff>0</xdr:colOff>
      <xdr:row>37</xdr:row>
      <xdr:rowOff>0</xdr:rowOff>
    </xdr:from>
    <xdr:ext cx="217172" cy="219076"/>
    <xdr:pic>
      <xdr:nvPicPr>
        <xdr:cNvPr id="32" name="Picture 31">
          <a:extLst>
            <a:ext uri="{FF2B5EF4-FFF2-40B4-BE49-F238E27FC236}">
              <a16:creationId xmlns:a16="http://schemas.microsoft.com/office/drawing/2014/main" id="{8A299800-7D57-449B-BB54-E7AF016F9059}"/>
            </a:ext>
          </a:extLst>
        </xdr:cNvPr>
        <xdr:cNvPicPr>
          <a:picLocks noChangeAspect="1"/>
        </xdr:cNvPicPr>
      </xdr:nvPicPr>
      <xdr:blipFill>
        <a:blip xmlns:r="http://schemas.openxmlformats.org/officeDocument/2006/relationships" r:embed="rId4"/>
        <a:stretch>
          <a:fillRect/>
        </a:stretch>
      </xdr:blipFill>
      <xdr:spPr>
        <a:xfrm>
          <a:off x="200025" y="12315825"/>
          <a:ext cx="217172" cy="219076"/>
        </a:xfrm>
        <a:prstGeom prst="rect">
          <a:avLst/>
        </a:prstGeom>
      </xdr:spPr>
    </xdr:pic>
    <xdr:clientData/>
  </xdr:oneCellAnchor>
  <xdr:oneCellAnchor>
    <xdr:from>
      <xdr:col>1</xdr:col>
      <xdr:colOff>0</xdr:colOff>
      <xdr:row>38</xdr:row>
      <xdr:rowOff>0</xdr:rowOff>
    </xdr:from>
    <xdr:ext cx="217172" cy="219077"/>
    <xdr:pic>
      <xdr:nvPicPr>
        <xdr:cNvPr id="33" name="Picture 32">
          <a:extLst>
            <a:ext uri="{FF2B5EF4-FFF2-40B4-BE49-F238E27FC236}">
              <a16:creationId xmlns:a16="http://schemas.microsoft.com/office/drawing/2014/main" id="{8893BB3D-D3CD-4097-B67C-71994CDCA6EC}"/>
            </a:ext>
          </a:extLst>
        </xdr:cNvPr>
        <xdr:cNvPicPr>
          <a:picLocks noChangeAspect="1"/>
        </xdr:cNvPicPr>
      </xdr:nvPicPr>
      <xdr:blipFill>
        <a:blip xmlns:r="http://schemas.openxmlformats.org/officeDocument/2006/relationships" r:embed="rId4"/>
        <a:stretch>
          <a:fillRect/>
        </a:stretch>
      </xdr:blipFill>
      <xdr:spPr>
        <a:xfrm>
          <a:off x="200025" y="12534900"/>
          <a:ext cx="217172" cy="219077"/>
        </a:xfrm>
        <a:prstGeom prst="rect">
          <a:avLst/>
        </a:prstGeom>
      </xdr:spPr>
    </xdr:pic>
    <xdr:clientData/>
  </xdr:oneCellAnchor>
  <xdr:oneCellAnchor>
    <xdr:from>
      <xdr:col>1</xdr:col>
      <xdr:colOff>0</xdr:colOff>
      <xdr:row>39</xdr:row>
      <xdr:rowOff>0</xdr:rowOff>
    </xdr:from>
    <xdr:ext cx="217172" cy="219077"/>
    <xdr:pic>
      <xdr:nvPicPr>
        <xdr:cNvPr id="34" name="Picture 33">
          <a:extLst>
            <a:ext uri="{FF2B5EF4-FFF2-40B4-BE49-F238E27FC236}">
              <a16:creationId xmlns:a16="http://schemas.microsoft.com/office/drawing/2014/main" id="{B5E1BF58-AE33-4E22-A30F-EF7D3B55EC33}"/>
            </a:ext>
          </a:extLst>
        </xdr:cNvPr>
        <xdr:cNvPicPr>
          <a:picLocks noChangeAspect="1"/>
        </xdr:cNvPicPr>
      </xdr:nvPicPr>
      <xdr:blipFill>
        <a:blip xmlns:r="http://schemas.openxmlformats.org/officeDocument/2006/relationships" r:embed="rId4"/>
        <a:stretch>
          <a:fillRect/>
        </a:stretch>
      </xdr:blipFill>
      <xdr:spPr>
        <a:xfrm>
          <a:off x="200025" y="12753975"/>
          <a:ext cx="217172" cy="219077"/>
        </a:xfrm>
        <a:prstGeom prst="rect">
          <a:avLst/>
        </a:prstGeom>
      </xdr:spPr>
    </xdr:pic>
    <xdr:clientData/>
  </xdr:oneCellAnchor>
  <xdr:oneCellAnchor>
    <xdr:from>
      <xdr:col>1</xdr:col>
      <xdr:colOff>0</xdr:colOff>
      <xdr:row>40</xdr:row>
      <xdr:rowOff>0</xdr:rowOff>
    </xdr:from>
    <xdr:ext cx="217172" cy="219078"/>
    <xdr:pic>
      <xdr:nvPicPr>
        <xdr:cNvPr id="35" name="Picture 34">
          <a:extLst>
            <a:ext uri="{FF2B5EF4-FFF2-40B4-BE49-F238E27FC236}">
              <a16:creationId xmlns:a16="http://schemas.microsoft.com/office/drawing/2014/main" id="{23226A9A-CCFD-47E3-B90E-AE11FF4F5A0E}"/>
            </a:ext>
          </a:extLst>
        </xdr:cNvPr>
        <xdr:cNvPicPr>
          <a:picLocks noChangeAspect="1"/>
        </xdr:cNvPicPr>
      </xdr:nvPicPr>
      <xdr:blipFill>
        <a:blip xmlns:r="http://schemas.openxmlformats.org/officeDocument/2006/relationships" r:embed="rId4"/>
        <a:stretch>
          <a:fillRect/>
        </a:stretch>
      </xdr:blipFill>
      <xdr:spPr>
        <a:xfrm>
          <a:off x="200025" y="12973050"/>
          <a:ext cx="217172" cy="219078"/>
        </a:xfrm>
        <a:prstGeom prst="rect">
          <a:avLst/>
        </a:prstGeom>
      </xdr:spPr>
    </xdr:pic>
    <xdr:clientData/>
  </xdr:oneCellAnchor>
  <xdr:oneCellAnchor>
    <xdr:from>
      <xdr:col>1</xdr:col>
      <xdr:colOff>0</xdr:colOff>
      <xdr:row>41</xdr:row>
      <xdr:rowOff>0</xdr:rowOff>
    </xdr:from>
    <xdr:ext cx="217172" cy="219076"/>
    <xdr:pic>
      <xdr:nvPicPr>
        <xdr:cNvPr id="36" name="Picture 35">
          <a:extLst>
            <a:ext uri="{FF2B5EF4-FFF2-40B4-BE49-F238E27FC236}">
              <a16:creationId xmlns:a16="http://schemas.microsoft.com/office/drawing/2014/main" id="{498B5117-7314-43F7-9082-46966573D96D}"/>
            </a:ext>
          </a:extLst>
        </xdr:cNvPr>
        <xdr:cNvPicPr>
          <a:picLocks noChangeAspect="1"/>
        </xdr:cNvPicPr>
      </xdr:nvPicPr>
      <xdr:blipFill>
        <a:blip xmlns:r="http://schemas.openxmlformats.org/officeDocument/2006/relationships" r:embed="rId4"/>
        <a:stretch>
          <a:fillRect/>
        </a:stretch>
      </xdr:blipFill>
      <xdr:spPr>
        <a:xfrm>
          <a:off x="200025" y="13192125"/>
          <a:ext cx="217172" cy="219076"/>
        </a:xfrm>
        <a:prstGeom prst="rect">
          <a:avLst/>
        </a:prstGeom>
      </xdr:spPr>
    </xdr:pic>
    <xdr:clientData/>
  </xdr:oneCellAnchor>
  <xdr:oneCellAnchor>
    <xdr:from>
      <xdr:col>1</xdr:col>
      <xdr:colOff>0</xdr:colOff>
      <xdr:row>42</xdr:row>
      <xdr:rowOff>0</xdr:rowOff>
    </xdr:from>
    <xdr:ext cx="217172" cy="219076"/>
    <xdr:pic>
      <xdr:nvPicPr>
        <xdr:cNvPr id="37" name="Picture 36">
          <a:extLst>
            <a:ext uri="{FF2B5EF4-FFF2-40B4-BE49-F238E27FC236}">
              <a16:creationId xmlns:a16="http://schemas.microsoft.com/office/drawing/2014/main" id="{09D777D3-EC4E-4138-B109-62DDAE909C70}"/>
            </a:ext>
          </a:extLst>
        </xdr:cNvPr>
        <xdr:cNvPicPr>
          <a:picLocks noChangeAspect="1"/>
        </xdr:cNvPicPr>
      </xdr:nvPicPr>
      <xdr:blipFill>
        <a:blip xmlns:r="http://schemas.openxmlformats.org/officeDocument/2006/relationships" r:embed="rId4"/>
        <a:stretch>
          <a:fillRect/>
        </a:stretch>
      </xdr:blipFill>
      <xdr:spPr>
        <a:xfrm>
          <a:off x="200025" y="13411200"/>
          <a:ext cx="217172" cy="219076"/>
        </a:xfrm>
        <a:prstGeom prst="rect">
          <a:avLst/>
        </a:prstGeom>
      </xdr:spPr>
    </xdr:pic>
    <xdr:clientData/>
  </xdr:oneCellAnchor>
  <xdr:oneCellAnchor>
    <xdr:from>
      <xdr:col>1</xdr:col>
      <xdr:colOff>0</xdr:colOff>
      <xdr:row>43</xdr:row>
      <xdr:rowOff>0</xdr:rowOff>
    </xdr:from>
    <xdr:ext cx="217172" cy="219079"/>
    <xdr:pic>
      <xdr:nvPicPr>
        <xdr:cNvPr id="38" name="Picture 37">
          <a:extLst>
            <a:ext uri="{FF2B5EF4-FFF2-40B4-BE49-F238E27FC236}">
              <a16:creationId xmlns:a16="http://schemas.microsoft.com/office/drawing/2014/main" id="{0F44E6B1-30C1-4E16-81BE-FE964AAF3251}"/>
            </a:ext>
          </a:extLst>
        </xdr:cNvPr>
        <xdr:cNvPicPr>
          <a:picLocks noChangeAspect="1"/>
        </xdr:cNvPicPr>
      </xdr:nvPicPr>
      <xdr:blipFill>
        <a:blip xmlns:r="http://schemas.openxmlformats.org/officeDocument/2006/relationships" r:embed="rId4"/>
        <a:stretch>
          <a:fillRect/>
        </a:stretch>
      </xdr:blipFill>
      <xdr:spPr>
        <a:xfrm>
          <a:off x="200025" y="13630275"/>
          <a:ext cx="217172" cy="219079"/>
        </a:xfrm>
        <a:prstGeom prst="rect">
          <a:avLst/>
        </a:prstGeom>
      </xdr:spPr>
    </xdr:pic>
    <xdr:clientData/>
  </xdr:oneCellAnchor>
  <xdr:oneCellAnchor>
    <xdr:from>
      <xdr:col>1</xdr:col>
      <xdr:colOff>0</xdr:colOff>
      <xdr:row>44</xdr:row>
      <xdr:rowOff>0</xdr:rowOff>
    </xdr:from>
    <xdr:ext cx="217172" cy="219077"/>
    <xdr:pic>
      <xdr:nvPicPr>
        <xdr:cNvPr id="39" name="Picture 38">
          <a:extLst>
            <a:ext uri="{FF2B5EF4-FFF2-40B4-BE49-F238E27FC236}">
              <a16:creationId xmlns:a16="http://schemas.microsoft.com/office/drawing/2014/main" id="{7CE0AD6F-E51B-4ABE-98D0-D33FC5F71473}"/>
            </a:ext>
          </a:extLst>
        </xdr:cNvPr>
        <xdr:cNvPicPr>
          <a:picLocks noChangeAspect="1"/>
        </xdr:cNvPicPr>
      </xdr:nvPicPr>
      <xdr:blipFill>
        <a:blip xmlns:r="http://schemas.openxmlformats.org/officeDocument/2006/relationships" r:embed="rId4"/>
        <a:stretch>
          <a:fillRect/>
        </a:stretch>
      </xdr:blipFill>
      <xdr:spPr>
        <a:xfrm>
          <a:off x="200025" y="13849350"/>
          <a:ext cx="217172" cy="219077"/>
        </a:xfrm>
        <a:prstGeom prst="rect">
          <a:avLst/>
        </a:prstGeom>
      </xdr:spPr>
    </xdr:pic>
    <xdr:clientData/>
  </xdr:oneCellAnchor>
  <xdr:oneCellAnchor>
    <xdr:from>
      <xdr:col>1</xdr:col>
      <xdr:colOff>0</xdr:colOff>
      <xdr:row>45</xdr:row>
      <xdr:rowOff>0</xdr:rowOff>
    </xdr:from>
    <xdr:ext cx="217172" cy="219076"/>
    <xdr:pic>
      <xdr:nvPicPr>
        <xdr:cNvPr id="40" name="Picture 39">
          <a:extLst>
            <a:ext uri="{FF2B5EF4-FFF2-40B4-BE49-F238E27FC236}">
              <a16:creationId xmlns:a16="http://schemas.microsoft.com/office/drawing/2014/main" id="{2A57A02D-330D-4198-B2AC-43D4F4025B83}"/>
            </a:ext>
          </a:extLst>
        </xdr:cNvPr>
        <xdr:cNvPicPr>
          <a:picLocks noChangeAspect="1"/>
        </xdr:cNvPicPr>
      </xdr:nvPicPr>
      <xdr:blipFill>
        <a:blip xmlns:r="http://schemas.openxmlformats.org/officeDocument/2006/relationships" r:embed="rId4"/>
        <a:stretch>
          <a:fillRect/>
        </a:stretch>
      </xdr:blipFill>
      <xdr:spPr>
        <a:xfrm>
          <a:off x="200025" y="14068425"/>
          <a:ext cx="217172" cy="219076"/>
        </a:xfrm>
        <a:prstGeom prst="rect">
          <a:avLst/>
        </a:prstGeom>
      </xdr:spPr>
    </xdr:pic>
    <xdr:clientData/>
  </xdr:oneCellAnchor>
  <xdr:oneCellAnchor>
    <xdr:from>
      <xdr:col>1</xdr:col>
      <xdr:colOff>0</xdr:colOff>
      <xdr:row>46</xdr:row>
      <xdr:rowOff>0</xdr:rowOff>
    </xdr:from>
    <xdr:ext cx="217172" cy="219076"/>
    <xdr:pic>
      <xdr:nvPicPr>
        <xdr:cNvPr id="41" name="Picture 40">
          <a:extLst>
            <a:ext uri="{FF2B5EF4-FFF2-40B4-BE49-F238E27FC236}">
              <a16:creationId xmlns:a16="http://schemas.microsoft.com/office/drawing/2014/main" id="{02D0E0E4-7E11-4A76-8FA4-123C5728B3D4}"/>
            </a:ext>
          </a:extLst>
        </xdr:cNvPr>
        <xdr:cNvPicPr>
          <a:picLocks noChangeAspect="1"/>
        </xdr:cNvPicPr>
      </xdr:nvPicPr>
      <xdr:blipFill>
        <a:blip xmlns:r="http://schemas.openxmlformats.org/officeDocument/2006/relationships" r:embed="rId4"/>
        <a:stretch>
          <a:fillRect/>
        </a:stretch>
      </xdr:blipFill>
      <xdr:spPr>
        <a:xfrm>
          <a:off x="200025" y="14287500"/>
          <a:ext cx="217172" cy="219076"/>
        </a:xfrm>
        <a:prstGeom prst="rect">
          <a:avLst/>
        </a:prstGeom>
      </xdr:spPr>
    </xdr:pic>
    <xdr:clientData/>
  </xdr:oneCellAnchor>
  <xdr:oneCellAnchor>
    <xdr:from>
      <xdr:col>1</xdr:col>
      <xdr:colOff>0</xdr:colOff>
      <xdr:row>47</xdr:row>
      <xdr:rowOff>0</xdr:rowOff>
    </xdr:from>
    <xdr:ext cx="217172" cy="219079"/>
    <xdr:pic>
      <xdr:nvPicPr>
        <xdr:cNvPr id="42" name="Picture 41">
          <a:extLst>
            <a:ext uri="{FF2B5EF4-FFF2-40B4-BE49-F238E27FC236}">
              <a16:creationId xmlns:a16="http://schemas.microsoft.com/office/drawing/2014/main" id="{4AD2187C-7312-4B5B-A000-FF98B07ECFF7}"/>
            </a:ext>
          </a:extLst>
        </xdr:cNvPr>
        <xdr:cNvPicPr>
          <a:picLocks noChangeAspect="1"/>
        </xdr:cNvPicPr>
      </xdr:nvPicPr>
      <xdr:blipFill>
        <a:blip xmlns:r="http://schemas.openxmlformats.org/officeDocument/2006/relationships" r:embed="rId4"/>
        <a:stretch>
          <a:fillRect/>
        </a:stretch>
      </xdr:blipFill>
      <xdr:spPr>
        <a:xfrm>
          <a:off x="200025" y="14506575"/>
          <a:ext cx="217172" cy="219079"/>
        </a:xfrm>
        <a:prstGeom prst="rect">
          <a:avLst/>
        </a:prstGeom>
      </xdr:spPr>
    </xdr:pic>
    <xdr:clientData/>
  </xdr:oneCellAnchor>
  <xdr:oneCellAnchor>
    <xdr:from>
      <xdr:col>1</xdr:col>
      <xdr:colOff>0</xdr:colOff>
      <xdr:row>48</xdr:row>
      <xdr:rowOff>0</xdr:rowOff>
    </xdr:from>
    <xdr:ext cx="217172" cy="219076"/>
    <xdr:pic>
      <xdr:nvPicPr>
        <xdr:cNvPr id="43" name="Picture 42">
          <a:extLst>
            <a:ext uri="{FF2B5EF4-FFF2-40B4-BE49-F238E27FC236}">
              <a16:creationId xmlns:a16="http://schemas.microsoft.com/office/drawing/2014/main" id="{252DBE21-7339-4568-9443-5731D2BAD610}"/>
            </a:ext>
          </a:extLst>
        </xdr:cNvPr>
        <xdr:cNvPicPr>
          <a:picLocks noChangeAspect="1"/>
        </xdr:cNvPicPr>
      </xdr:nvPicPr>
      <xdr:blipFill>
        <a:blip xmlns:r="http://schemas.openxmlformats.org/officeDocument/2006/relationships" r:embed="rId4"/>
        <a:stretch>
          <a:fillRect/>
        </a:stretch>
      </xdr:blipFill>
      <xdr:spPr>
        <a:xfrm>
          <a:off x="200025" y="14725650"/>
          <a:ext cx="217172" cy="219076"/>
        </a:xfrm>
        <a:prstGeom prst="rect">
          <a:avLst/>
        </a:prstGeom>
      </xdr:spPr>
    </xdr:pic>
    <xdr:clientData/>
  </xdr:oneCellAnchor>
  <xdr:oneCellAnchor>
    <xdr:from>
      <xdr:col>1</xdr:col>
      <xdr:colOff>0</xdr:colOff>
      <xdr:row>49</xdr:row>
      <xdr:rowOff>0</xdr:rowOff>
    </xdr:from>
    <xdr:ext cx="217172" cy="219076"/>
    <xdr:pic>
      <xdr:nvPicPr>
        <xdr:cNvPr id="44" name="Picture 43">
          <a:extLst>
            <a:ext uri="{FF2B5EF4-FFF2-40B4-BE49-F238E27FC236}">
              <a16:creationId xmlns:a16="http://schemas.microsoft.com/office/drawing/2014/main" id="{0F985C20-4A1D-4F83-B13A-48631829D9AD}"/>
            </a:ext>
          </a:extLst>
        </xdr:cNvPr>
        <xdr:cNvPicPr>
          <a:picLocks noChangeAspect="1"/>
        </xdr:cNvPicPr>
      </xdr:nvPicPr>
      <xdr:blipFill>
        <a:blip xmlns:r="http://schemas.openxmlformats.org/officeDocument/2006/relationships" r:embed="rId4"/>
        <a:stretch>
          <a:fillRect/>
        </a:stretch>
      </xdr:blipFill>
      <xdr:spPr>
        <a:xfrm>
          <a:off x="200025" y="14944725"/>
          <a:ext cx="217172" cy="219076"/>
        </a:xfrm>
        <a:prstGeom prst="rect">
          <a:avLst/>
        </a:prstGeom>
      </xdr:spPr>
    </xdr:pic>
    <xdr:clientData/>
  </xdr:oneCellAnchor>
  <xdr:oneCellAnchor>
    <xdr:from>
      <xdr:col>1</xdr:col>
      <xdr:colOff>0</xdr:colOff>
      <xdr:row>50</xdr:row>
      <xdr:rowOff>0</xdr:rowOff>
    </xdr:from>
    <xdr:ext cx="217172" cy="219079"/>
    <xdr:pic>
      <xdr:nvPicPr>
        <xdr:cNvPr id="45" name="Picture 44">
          <a:extLst>
            <a:ext uri="{FF2B5EF4-FFF2-40B4-BE49-F238E27FC236}">
              <a16:creationId xmlns:a16="http://schemas.microsoft.com/office/drawing/2014/main" id="{9E7C80E7-D3BB-4E63-860A-61262651E05D}"/>
            </a:ext>
          </a:extLst>
        </xdr:cNvPr>
        <xdr:cNvPicPr>
          <a:picLocks noChangeAspect="1"/>
        </xdr:cNvPicPr>
      </xdr:nvPicPr>
      <xdr:blipFill>
        <a:blip xmlns:r="http://schemas.openxmlformats.org/officeDocument/2006/relationships" r:embed="rId4"/>
        <a:stretch>
          <a:fillRect/>
        </a:stretch>
      </xdr:blipFill>
      <xdr:spPr>
        <a:xfrm>
          <a:off x="200025" y="15163800"/>
          <a:ext cx="217172" cy="219079"/>
        </a:xfrm>
        <a:prstGeom prst="rect">
          <a:avLst/>
        </a:prstGeom>
      </xdr:spPr>
    </xdr:pic>
    <xdr:clientData/>
  </xdr:oneCellAnchor>
  <xdr:oneCellAnchor>
    <xdr:from>
      <xdr:col>1</xdr:col>
      <xdr:colOff>0</xdr:colOff>
      <xdr:row>51</xdr:row>
      <xdr:rowOff>0</xdr:rowOff>
    </xdr:from>
    <xdr:ext cx="217172" cy="219077"/>
    <xdr:pic>
      <xdr:nvPicPr>
        <xdr:cNvPr id="46" name="Picture 45">
          <a:extLst>
            <a:ext uri="{FF2B5EF4-FFF2-40B4-BE49-F238E27FC236}">
              <a16:creationId xmlns:a16="http://schemas.microsoft.com/office/drawing/2014/main" id="{CF8CF512-465B-4987-8C62-AB61F246087B}"/>
            </a:ext>
          </a:extLst>
        </xdr:cNvPr>
        <xdr:cNvPicPr>
          <a:picLocks noChangeAspect="1"/>
        </xdr:cNvPicPr>
      </xdr:nvPicPr>
      <xdr:blipFill>
        <a:blip xmlns:r="http://schemas.openxmlformats.org/officeDocument/2006/relationships" r:embed="rId4"/>
        <a:stretch>
          <a:fillRect/>
        </a:stretch>
      </xdr:blipFill>
      <xdr:spPr>
        <a:xfrm>
          <a:off x="200025" y="15382875"/>
          <a:ext cx="217172" cy="219077"/>
        </a:xfrm>
        <a:prstGeom prst="rect">
          <a:avLst/>
        </a:prstGeom>
      </xdr:spPr>
    </xdr:pic>
    <xdr:clientData/>
  </xdr:oneCellAnchor>
  <xdr:oneCellAnchor>
    <xdr:from>
      <xdr:col>1</xdr:col>
      <xdr:colOff>0</xdr:colOff>
      <xdr:row>52</xdr:row>
      <xdr:rowOff>0</xdr:rowOff>
    </xdr:from>
    <xdr:ext cx="217172" cy="219076"/>
    <xdr:pic>
      <xdr:nvPicPr>
        <xdr:cNvPr id="47" name="Picture 46">
          <a:extLst>
            <a:ext uri="{FF2B5EF4-FFF2-40B4-BE49-F238E27FC236}">
              <a16:creationId xmlns:a16="http://schemas.microsoft.com/office/drawing/2014/main" id="{40332363-46A9-4CAE-9F89-EC78031DBDA7}"/>
            </a:ext>
          </a:extLst>
        </xdr:cNvPr>
        <xdr:cNvPicPr>
          <a:picLocks noChangeAspect="1"/>
        </xdr:cNvPicPr>
      </xdr:nvPicPr>
      <xdr:blipFill>
        <a:blip xmlns:r="http://schemas.openxmlformats.org/officeDocument/2006/relationships" r:embed="rId4"/>
        <a:stretch>
          <a:fillRect/>
        </a:stretch>
      </xdr:blipFill>
      <xdr:spPr>
        <a:xfrm>
          <a:off x="200025" y="15601950"/>
          <a:ext cx="217172" cy="219076"/>
        </a:xfrm>
        <a:prstGeom prst="rect">
          <a:avLst/>
        </a:prstGeom>
      </xdr:spPr>
    </xdr:pic>
    <xdr:clientData/>
  </xdr:oneCellAnchor>
  <xdr:oneCellAnchor>
    <xdr:from>
      <xdr:col>1</xdr:col>
      <xdr:colOff>0</xdr:colOff>
      <xdr:row>53</xdr:row>
      <xdr:rowOff>0</xdr:rowOff>
    </xdr:from>
    <xdr:ext cx="217172" cy="219076"/>
    <xdr:pic>
      <xdr:nvPicPr>
        <xdr:cNvPr id="48" name="Picture 47">
          <a:extLst>
            <a:ext uri="{FF2B5EF4-FFF2-40B4-BE49-F238E27FC236}">
              <a16:creationId xmlns:a16="http://schemas.microsoft.com/office/drawing/2014/main" id="{13E4FB52-07F5-46EB-ADD2-9A5C79158A72}"/>
            </a:ext>
          </a:extLst>
        </xdr:cNvPr>
        <xdr:cNvPicPr>
          <a:picLocks noChangeAspect="1"/>
        </xdr:cNvPicPr>
      </xdr:nvPicPr>
      <xdr:blipFill>
        <a:blip xmlns:r="http://schemas.openxmlformats.org/officeDocument/2006/relationships" r:embed="rId4"/>
        <a:stretch>
          <a:fillRect/>
        </a:stretch>
      </xdr:blipFill>
      <xdr:spPr>
        <a:xfrm>
          <a:off x="200025" y="15821025"/>
          <a:ext cx="217172" cy="219076"/>
        </a:xfrm>
        <a:prstGeom prst="rect">
          <a:avLst/>
        </a:prstGeom>
      </xdr:spPr>
    </xdr:pic>
    <xdr:clientData/>
  </xdr:oneCellAnchor>
  <xdr:oneCellAnchor>
    <xdr:from>
      <xdr:col>1</xdr:col>
      <xdr:colOff>0</xdr:colOff>
      <xdr:row>54</xdr:row>
      <xdr:rowOff>0</xdr:rowOff>
    </xdr:from>
    <xdr:ext cx="217172" cy="219079"/>
    <xdr:pic>
      <xdr:nvPicPr>
        <xdr:cNvPr id="49" name="Picture 48">
          <a:extLst>
            <a:ext uri="{FF2B5EF4-FFF2-40B4-BE49-F238E27FC236}">
              <a16:creationId xmlns:a16="http://schemas.microsoft.com/office/drawing/2014/main" id="{1FA6F8DD-FFCC-4D12-90F0-4262B11EDE1D}"/>
            </a:ext>
          </a:extLst>
        </xdr:cNvPr>
        <xdr:cNvPicPr>
          <a:picLocks noChangeAspect="1"/>
        </xdr:cNvPicPr>
      </xdr:nvPicPr>
      <xdr:blipFill>
        <a:blip xmlns:r="http://schemas.openxmlformats.org/officeDocument/2006/relationships" r:embed="rId5"/>
        <a:stretch>
          <a:fillRect/>
        </a:stretch>
      </xdr:blipFill>
      <xdr:spPr>
        <a:xfrm>
          <a:off x="200025" y="16040100"/>
          <a:ext cx="217172" cy="219079"/>
        </a:xfrm>
        <a:prstGeom prst="rect">
          <a:avLst/>
        </a:prstGeom>
      </xdr:spPr>
    </xdr:pic>
    <xdr:clientData/>
  </xdr:oneCellAnchor>
  <xdr:oneCellAnchor>
    <xdr:from>
      <xdr:col>1</xdr:col>
      <xdr:colOff>0</xdr:colOff>
      <xdr:row>55</xdr:row>
      <xdr:rowOff>0</xdr:rowOff>
    </xdr:from>
    <xdr:ext cx="217172" cy="219077"/>
    <xdr:pic>
      <xdr:nvPicPr>
        <xdr:cNvPr id="50" name="Picture 49">
          <a:extLst>
            <a:ext uri="{FF2B5EF4-FFF2-40B4-BE49-F238E27FC236}">
              <a16:creationId xmlns:a16="http://schemas.microsoft.com/office/drawing/2014/main" id="{22C11783-F504-4662-AB6F-A21A3A3C7CC6}"/>
            </a:ext>
          </a:extLst>
        </xdr:cNvPr>
        <xdr:cNvPicPr>
          <a:picLocks noChangeAspect="1"/>
        </xdr:cNvPicPr>
      </xdr:nvPicPr>
      <xdr:blipFill>
        <a:blip xmlns:r="http://schemas.openxmlformats.org/officeDocument/2006/relationships" r:embed="rId3"/>
        <a:stretch>
          <a:fillRect/>
        </a:stretch>
      </xdr:blipFill>
      <xdr:spPr>
        <a:xfrm>
          <a:off x="200025" y="16259175"/>
          <a:ext cx="217172" cy="219077"/>
        </a:xfrm>
        <a:prstGeom prst="rect">
          <a:avLst/>
        </a:prstGeom>
      </xdr:spPr>
    </xdr:pic>
    <xdr:clientData/>
  </xdr:oneCellAnchor>
  <xdr:oneCellAnchor>
    <xdr:from>
      <xdr:col>1</xdr:col>
      <xdr:colOff>0</xdr:colOff>
      <xdr:row>57</xdr:row>
      <xdr:rowOff>0</xdr:rowOff>
    </xdr:from>
    <xdr:ext cx="217172" cy="219078"/>
    <xdr:pic>
      <xdr:nvPicPr>
        <xdr:cNvPr id="51" name="Picture 50">
          <a:extLst>
            <a:ext uri="{FF2B5EF4-FFF2-40B4-BE49-F238E27FC236}">
              <a16:creationId xmlns:a16="http://schemas.microsoft.com/office/drawing/2014/main" id="{1F60B7F0-D049-4832-8998-23955D17CD7F}"/>
            </a:ext>
          </a:extLst>
        </xdr:cNvPr>
        <xdr:cNvPicPr>
          <a:picLocks noChangeAspect="1"/>
        </xdr:cNvPicPr>
      </xdr:nvPicPr>
      <xdr:blipFill>
        <a:blip xmlns:r="http://schemas.openxmlformats.org/officeDocument/2006/relationships" r:embed="rId3"/>
        <a:stretch>
          <a:fillRect/>
        </a:stretch>
      </xdr:blipFill>
      <xdr:spPr>
        <a:xfrm>
          <a:off x="200025" y="16697325"/>
          <a:ext cx="217172" cy="219078"/>
        </a:xfrm>
        <a:prstGeom prst="rect">
          <a:avLst/>
        </a:prstGeom>
      </xdr:spPr>
    </xdr:pic>
    <xdr:clientData/>
  </xdr:oneCellAnchor>
  <xdr:oneCellAnchor>
    <xdr:from>
      <xdr:col>1</xdr:col>
      <xdr:colOff>0</xdr:colOff>
      <xdr:row>58</xdr:row>
      <xdr:rowOff>0</xdr:rowOff>
    </xdr:from>
    <xdr:ext cx="217172" cy="215902"/>
    <xdr:pic>
      <xdr:nvPicPr>
        <xdr:cNvPr id="52" name="Picture 51">
          <a:extLst>
            <a:ext uri="{FF2B5EF4-FFF2-40B4-BE49-F238E27FC236}">
              <a16:creationId xmlns:a16="http://schemas.microsoft.com/office/drawing/2014/main" id="{AC7ECC29-9A41-46E8-A519-AA5CCB8CF972}"/>
            </a:ext>
          </a:extLst>
        </xdr:cNvPr>
        <xdr:cNvPicPr>
          <a:picLocks noChangeAspect="1"/>
        </xdr:cNvPicPr>
      </xdr:nvPicPr>
      <xdr:blipFill>
        <a:blip xmlns:r="http://schemas.openxmlformats.org/officeDocument/2006/relationships" r:embed="rId4"/>
        <a:stretch>
          <a:fillRect/>
        </a:stretch>
      </xdr:blipFill>
      <xdr:spPr>
        <a:xfrm>
          <a:off x="200025" y="16916400"/>
          <a:ext cx="217172" cy="215902"/>
        </a:xfrm>
        <a:prstGeom prst="rect">
          <a:avLst/>
        </a:prstGeom>
      </xdr:spPr>
    </xdr:pic>
    <xdr:clientData/>
  </xdr:oneCellAnchor>
  <xdr:oneCellAnchor>
    <xdr:from>
      <xdr:col>1</xdr:col>
      <xdr:colOff>9525</xdr:colOff>
      <xdr:row>59</xdr:row>
      <xdr:rowOff>371475</xdr:rowOff>
    </xdr:from>
    <xdr:ext cx="222252" cy="205743"/>
    <xdr:pic>
      <xdr:nvPicPr>
        <xdr:cNvPr id="53" name="Picture 52">
          <a:extLst>
            <a:ext uri="{FF2B5EF4-FFF2-40B4-BE49-F238E27FC236}">
              <a16:creationId xmlns:a16="http://schemas.microsoft.com/office/drawing/2014/main" id="{356BAC9A-EE38-47BE-90BE-6C1E3E0A73EB}"/>
            </a:ext>
            <a:ext uri="{147F2762-F138-4A5C-976F-8EAC2B608ADB}">
              <a16:predDERef xmlns:a16="http://schemas.microsoft.com/office/drawing/2014/main" pred="{75BEE1C5-1881-175D-A651-B4314D4FC7DF}"/>
            </a:ext>
          </a:extLst>
        </xdr:cNvPr>
        <xdr:cNvPicPr>
          <a:picLocks noChangeAspect="1"/>
        </xdr:cNvPicPr>
      </xdr:nvPicPr>
      <xdr:blipFill>
        <a:blip xmlns:r="http://schemas.openxmlformats.org/officeDocument/2006/relationships" r:embed="rId5"/>
        <a:stretch>
          <a:fillRect/>
        </a:stretch>
      </xdr:blipFill>
      <xdr:spPr>
        <a:xfrm>
          <a:off x="206375" y="17351375"/>
          <a:ext cx="222252" cy="205743"/>
        </a:xfrm>
        <a:prstGeom prst="rect">
          <a:avLst/>
        </a:prstGeom>
      </xdr:spPr>
    </xdr:pic>
    <xdr:clientData/>
  </xdr:oneCellAnchor>
  <xdr:oneCellAnchor>
    <xdr:from>
      <xdr:col>1</xdr:col>
      <xdr:colOff>0</xdr:colOff>
      <xdr:row>61</xdr:row>
      <xdr:rowOff>0</xdr:rowOff>
    </xdr:from>
    <xdr:ext cx="217172" cy="219077"/>
    <xdr:pic>
      <xdr:nvPicPr>
        <xdr:cNvPr id="54" name="Picture 53">
          <a:extLst>
            <a:ext uri="{FF2B5EF4-FFF2-40B4-BE49-F238E27FC236}">
              <a16:creationId xmlns:a16="http://schemas.microsoft.com/office/drawing/2014/main" id="{249DA431-398A-4C7F-A0B5-C25654AF9A06}"/>
            </a:ext>
          </a:extLst>
        </xdr:cNvPr>
        <xdr:cNvPicPr>
          <a:picLocks noChangeAspect="1"/>
        </xdr:cNvPicPr>
      </xdr:nvPicPr>
      <xdr:blipFill>
        <a:blip xmlns:r="http://schemas.openxmlformats.org/officeDocument/2006/relationships" r:embed="rId3"/>
        <a:stretch>
          <a:fillRect/>
        </a:stretch>
      </xdr:blipFill>
      <xdr:spPr>
        <a:xfrm>
          <a:off x="200025" y="17573625"/>
          <a:ext cx="217172" cy="219077"/>
        </a:xfrm>
        <a:prstGeom prst="rect">
          <a:avLst/>
        </a:prstGeom>
      </xdr:spPr>
    </xdr:pic>
    <xdr:clientData/>
  </xdr:oneCellAnchor>
  <xdr:oneCellAnchor>
    <xdr:from>
      <xdr:col>1</xdr:col>
      <xdr:colOff>0</xdr:colOff>
      <xdr:row>63</xdr:row>
      <xdr:rowOff>0</xdr:rowOff>
    </xdr:from>
    <xdr:ext cx="217172" cy="219077"/>
    <xdr:pic>
      <xdr:nvPicPr>
        <xdr:cNvPr id="55" name="Picture 54">
          <a:extLst>
            <a:ext uri="{FF2B5EF4-FFF2-40B4-BE49-F238E27FC236}">
              <a16:creationId xmlns:a16="http://schemas.microsoft.com/office/drawing/2014/main" id="{A816BE9F-F0B1-4B2A-9A02-EE62402521C6}"/>
            </a:ext>
          </a:extLst>
        </xdr:cNvPr>
        <xdr:cNvPicPr>
          <a:picLocks noChangeAspect="1"/>
        </xdr:cNvPicPr>
      </xdr:nvPicPr>
      <xdr:blipFill>
        <a:blip xmlns:r="http://schemas.openxmlformats.org/officeDocument/2006/relationships" r:embed="rId3"/>
        <a:stretch>
          <a:fillRect/>
        </a:stretch>
      </xdr:blipFill>
      <xdr:spPr>
        <a:xfrm>
          <a:off x="200025" y="18011775"/>
          <a:ext cx="217172" cy="219077"/>
        </a:xfrm>
        <a:prstGeom prst="rect">
          <a:avLst/>
        </a:prstGeom>
      </xdr:spPr>
    </xdr:pic>
    <xdr:clientData/>
  </xdr:oneCellAnchor>
  <xdr:oneCellAnchor>
    <xdr:from>
      <xdr:col>1</xdr:col>
      <xdr:colOff>0</xdr:colOff>
      <xdr:row>64</xdr:row>
      <xdr:rowOff>0</xdr:rowOff>
    </xdr:from>
    <xdr:ext cx="217172" cy="219077"/>
    <xdr:pic>
      <xdr:nvPicPr>
        <xdr:cNvPr id="56" name="Picture 55">
          <a:extLst>
            <a:ext uri="{FF2B5EF4-FFF2-40B4-BE49-F238E27FC236}">
              <a16:creationId xmlns:a16="http://schemas.microsoft.com/office/drawing/2014/main" id="{4820A08C-F476-40B2-864C-F8ACC10EDAD6}"/>
            </a:ext>
          </a:extLst>
        </xdr:cNvPr>
        <xdr:cNvPicPr>
          <a:picLocks noChangeAspect="1"/>
        </xdr:cNvPicPr>
      </xdr:nvPicPr>
      <xdr:blipFill>
        <a:blip xmlns:r="http://schemas.openxmlformats.org/officeDocument/2006/relationships" r:embed="rId4"/>
        <a:stretch>
          <a:fillRect/>
        </a:stretch>
      </xdr:blipFill>
      <xdr:spPr>
        <a:xfrm>
          <a:off x="200025" y="18230850"/>
          <a:ext cx="217172" cy="219077"/>
        </a:xfrm>
        <a:prstGeom prst="rect">
          <a:avLst/>
        </a:prstGeom>
      </xdr:spPr>
    </xdr:pic>
    <xdr:clientData/>
  </xdr:oneCellAnchor>
  <xdr:oneCellAnchor>
    <xdr:from>
      <xdr:col>1</xdr:col>
      <xdr:colOff>0</xdr:colOff>
      <xdr:row>65</xdr:row>
      <xdr:rowOff>0</xdr:rowOff>
    </xdr:from>
    <xdr:ext cx="217172" cy="217172"/>
    <xdr:pic>
      <xdr:nvPicPr>
        <xdr:cNvPr id="57" name="Picture 56">
          <a:extLst>
            <a:ext uri="{FF2B5EF4-FFF2-40B4-BE49-F238E27FC236}">
              <a16:creationId xmlns:a16="http://schemas.microsoft.com/office/drawing/2014/main" id="{28E6B552-FBFC-4502-9614-1867D5D6F2ED}"/>
            </a:ext>
          </a:extLst>
        </xdr:cNvPr>
        <xdr:cNvPicPr>
          <a:picLocks noChangeAspect="1"/>
        </xdr:cNvPicPr>
      </xdr:nvPicPr>
      <xdr:blipFill>
        <a:blip xmlns:r="http://schemas.openxmlformats.org/officeDocument/2006/relationships" r:embed="rId4"/>
        <a:stretch>
          <a:fillRect/>
        </a:stretch>
      </xdr:blipFill>
      <xdr:spPr>
        <a:xfrm>
          <a:off x="200025" y="18449925"/>
          <a:ext cx="217172" cy="217172"/>
        </a:xfrm>
        <a:prstGeom prst="rect">
          <a:avLst/>
        </a:prstGeom>
      </xdr:spPr>
    </xdr:pic>
    <xdr:clientData/>
  </xdr:oneCellAnchor>
  <xdr:oneCellAnchor>
    <xdr:from>
      <xdr:col>1</xdr:col>
      <xdr:colOff>0</xdr:colOff>
      <xdr:row>65</xdr:row>
      <xdr:rowOff>285750</xdr:rowOff>
    </xdr:from>
    <xdr:ext cx="217172" cy="212092"/>
    <xdr:pic>
      <xdr:nvPicPr>
        <xdr:cNvPr id="58" name="Picture 57">
          <a:extLst>
            <a:ext uri="{FF2B5EF4-FFF2-40B4-BE49-F238E27FC236}">
              <a16:creationId xmlns:a16="http://schemas.microsoft.com/office/drawing/2014/main" id="{26089145-7E1C-4776-BC41-FE3A9B19B1A3}"/>
            </a:ext>
            <a:ext uri="{147F2762-F138-4A5C-976F-8EAC2B608ADB}">
              <a16:predDERef xmlns:a16="http://schemas.microsoft.com/office/drawing/2014/main" pred="{08671ED5-A1C2-4886-5DC3-81AEA8C2BB2B}"/>
            </a:ext>
          </a:extLst>
        </xdr:cNvPr>
        <xdr:cNvPicPr>
          <a:picLocks noChangeAspect="1"/>
        </xdr:cNvPicPr>
      </xdr:nvPicPr>
      <xdr:blipFill>
        <a:blip xmlns:r="http://schemas.openxmlformats.org/officeDocument/2006/relationships" r:embed="rId5"/>
        <a:stretch>
          <a:fillRect/>
        </a:stretch>
      </xdr:blipFill>
      <xdr:spPr>
        <a:xfrm>
          <a:off x="200025" y="18735675"/>
          <a:ext cx="217172" cy="212092"/>
        </a:xfrm>
        <a:prstGeom prst="rect">
          <a:avLst/>
        </a:prstGeom>
      </xdr:spPr>
    </xdr:pic>
    <xdr:clientData/>
  </xdr:oneCellAnchor>
  <xdr:oneCellAnchor>
    <xdr:from>
      <xdr:col>1</xdr:col>
      <xdr:colOff>0</xdr:colOff>
      <xdr:row>67</xdr:row>
      <xdr:rowOff>0</xdr:rowOff>
    </xdr:from>
    <xdr:ext cx="217172" cy="219077"/>
    <xdr:pic>
      <xdr:nvPicPr>
        <xdr:cNvPr id="59" name="Picture 58">
          <a:extLst>
            <a:ext uri="{FF2B5EF4-FFF2-40B4-BE49-F238E27FC236}">
              <a16:creationId xmlns:a16="http://schemas.microsoft.com/office/drawing/2014/main" id="{C24FA6B7-B2B5-447C-BC7B-05A48B0B686A}"/>
            </a:ext>
          </a:extLst>
        </xdr:cNvPr>
        <xdr:cNvPicPr>
          <a:picLocks noChangeAspect="1"/>
        </xdr:cNvPicPr>
      </xdr:nvPicPr>
      <xdr:blipFill>
        <a:blip xmlns:r="http://schemas.openxmlformats.org/officeDocument/2006/relationships" r:embed="rId3"/>
        <a:stretch>
          <a:fillRect/>
        </a:stretch>
      </xdr:blipFill>
      <xdr:spPr>
        <a:xfrm>
          <a:off x="200025" y="18964275"/>
          <a:ext cx="217172" cy="219077"/>
        </a:xfrm>
        <a:prstGeom prst="rect">
          <a:avLst/>
        </a:prstGeom>
      </xdr:spPr>
    </xdr:pic>
    <xdr:clientData/>
  </xdr:oneCellAnchor>
  <xdr:oneCellAnchor>
    <xdr:from>
      <xdr:col>1</xdr:col>
      <xdr:colOff>0</xdr:colOff>
      <xdr:row>68</xdr:row>
      <xdr:rowOff>0</xdr:rowOff>
    </xdr:from>
    <xdr:ext cx="217172" cy="219075"/>
    <xdr:pic>
      <xdr:nvPicPr>
        <xdr:cNvPr id="60" name="Picture 59">
          <a:extLst>
            <a:ext uri="{FF2B5EF4-FFF2-40B4-BE49-F238E27FC236}">
              <a16:creationId xmlns:a16="http://schemas.microsoft.com/office/drawing/2014/main" id="{7A462B83-A435-4C42-B229-CAEA231732BE}"/>
            </a:ext>
          </a:extLst>
        </xdr:cNvPr>
        <xdr:cNvPicPr>
          <a:picLocks noChangeAspect="1"/>
        </xdr:cNvPicPr>
      </xdr:nvPicPr>
      <xdr:blipFill>
        <a:blip xmlns:r="http://schemas.openxmlformats.org/officeDocument/2006/relationships" r:embed="rId3"/>
        <a:stretch>
          <a:fillRect/>
        </a:stretch>
      </xdr:blipFill>
      <xdr:spPr>
        <a:xfrm>
          <a:off x="200025" y="19183350"/>
          <a:ext cx="217172" cy="219075"/>
        </a:xfrm>
        <a:prstGeom prst="rect">
          <a:avLst/>
        </a:prstGeom>
      </xdr:spPr>
    </xdr:pic>
    <xdr:clientData/>
  </xdr:oneCellAnchor>
  <xdr:oneCellAnchor>
    <xdr:from>
      <xdr:col>1</xdr:col>
      <xdr:colOff>0</xdr:colOff>
      <xdr:row>69</xdr:row>
      <xdr:rowOff>0</xdr:rowOff>
    </xdr:from>
    <xdr:ext cx="217172" cy="219078"/>
    <xdr:pic>
      <xdr:nvPicPr>
        <xdr:cNvPr id="61" name="Picture 60">
          <a:extLst>
            <a:ext uri="{FF2B5EF4-FFF2-40B4-BE49-F238E27FC236}">
              <a16:creationId xmlns:a16="http://schemas.microsoft.com/office/drawing/2014/main" id="{9B038A70-084F-4FF1-947E-F0C02F256981}"/>
            </a:ext>
          </a:extLst>
        </xdr:cNvPr>
        <xdr:cNvPicPr>
          <a:picLocks noChangeAspect="1"/>
        </xdr:cNvPicPr>
      </xdr:nvPicPr>
      <xdr:blipFill>
        <a:blip xmlns:r="http://schemas.openxmlformats.org/officeDocument/2006/relationships" r:embed="rId5"/>
        <a:stretch>
          <a:fillRect/>
        </a:stretch>
      </xdr:blipFill>
      <xdr:spPr>
        <a:xfrm>
          <a:off x="200025" y="19402425"/>
          <a:ext cx="217172" cy="219078"/>
        </a:xfrm>
        <a:prstGeom prst="rect">
          <a:avLst/>
        </a:prstGeom>
      </xdr:spPr>
    </xdr:pic>
    <xdr:clientData/>
  </xdr:oneCellAnchor>
  <xdr:oneCellAnchor>
    <xdr:from>
      <xdr:col>1</xdr:col>
      <xdr:colOff>0</xdr:colOff>
      <xdr:row>71</xdr:row>
      <xdr:rowOff>0</xdr:rowOff>
    </xdr:from>
    <xdr:ext cx="217172" cy="219075"/>
    <xdr:pic>
      <xdr:nvPicPr>
        <xdr:cNvPr id="62" name="Picture 61">
          <a:extLst>
            <a:ext uri="{FF2B5EF4-FFF2-40B4-BE49-F238E27FC236}">
              <a16:creationId xmlns:a16="http://schemas.microsoft.com/office/drawing/2014/main" id="{0F1EA13A-FB62-4075-8B1E-3B5CA12BC90A}"/>
            </a:ext>
          </a:extLst>
        </xdr:cNvPr>
        <xdr:cNvPicPr>
          <a:picLocks noChangeAspect="1"/>
        </xdr:cNvPicPr>
      </xdr:nvPicPr>
      <xdr:blipFill>
        <a:blip xmlns:r="http://schemas.openxmlformats.org/officeDocument/2006/relationships" r:embed="rId4"/>
        <a:stretch>
          <a:fillRect/>
        </a:stretch>
      </xdr:blipFill>
      <xdr:spPr>
        <a:xfrm>
          <a:off x="200025" y="19840575"/>
          <a:ext cx="217172" cy="219075"/>
        </a:xfrm>
        <a:prstGeom prst="rect">
          <a:avLst/>
        </a:prstGeom>
      </xdr:spPr>
    </xdr:pic>
    <xdr:clientData/>
  </xdr:oneCellAnchor>
  <xdr:oneCellAnchor>
    <xdr:from>
      <xdr:col>1</xdr:col>
      <xdr:colOff>0</xdr:colOff>
      <xdr:row>72</xdr:row>
      <xdr:rowOff>0</xdr:rowOff>
    </xdr:from>
    <xdr:ext cx="217172" cy="219078"/>
    <xdr:pic>
      <xdr:nvPicPr>
        <xdr:cNvPr id="63" name="Picture 62">
          <a:extLst>
            <a:ext uri="{FF2B5EF4-FFF2-40B4-BE49-F238E27FC236}">
              <a16:creationId xmlns:a16="http://schemas.microsoft.com/office/drawing/2014/main" id="{FE194C54-1E57-4B3B-959C-88E0F3317573}"/>
            </a:ext>
          </a:extLst>
        </xdr:cNvPr>
        <xdr:cNvPicPr>
          <a:picLocks noChangeAspect="1"/>
        </xdr:cNvPicPr>
      </xdr:nvPicPr>
      <xdr:blipFill>
        <a:blip xmlns:r="http://schemas.openxmlformats.org/officeDocument/2006/relationships" r:embed="rId4"/>
        <a:stretch>
          <a:fillRect/>
        </a:stretch>
      </xdr:blipFill>
      <xdr:spPr>
        <a:xfrm>
          <a:off x="200025" y="20059650"/>
          <a:ext cx="217172" cy="219078"/>
        </a:xfrm>
        <a:prstGeom prst="rect">
          <a:avLst/>
        </a:prstGeom>
      </xdr:spPr>
    </xdr:pic>
    <xdr:clientData/>
  </xdr:oneCellAnchor>
  <xdr:oneCellAnchor>
    <xdr:from>
      <xdr:col>1</xdr:col>
      <xdr:colOff>0</xdr:colOff>
      <xdr:row>74</xdr:row>
      <xdr:rowOff>0</xdr:rowOff>
    </xdr:from>
    <xdr:ext cx="217172" cy="219077"/>
    <xdr:pic>
      <xdr:nvPicPr>
        <xdr:cNvPr id="64" name="Picture 63">
          <a:extLst>
            <a:ext uri="{FF2B5EF4-FFF2-40B4-BE49-F238E27FC236}">
              <a16:creationId xmlns:a16="http://schemas.microsoft.com/office/drawing/2014/main" id="{B881DCE2-AFA0-40F8-B4E1-93AE5CE5B4B6}"/>
            </a:ext>
          </a:extLst>
        </xdr:cNvPr>
        <xdr:cNvPicPr>
          <a:picLocks noChangeAspect="1"/>
        </xdr:cNvPicPr>
      </xdr:nvPicPr>
      <xdr:blipFill>
        <a:blip xmlns:r="http://schemas.openxmlformats.org/officeDocument/2006/relationships" r:embed="rId3"/>
        <a:stretch>
          <a:fillRect/>
        </a:stretch>
      </xdr:blipFill>
      <xdr:spPr>
        <a:xfrm>
          <a:off x="200025" y="20497800"/>
          <a:ext cx="217172" cy="219077"/>
        </a:xfrm>
        <a:prstGeom prst="rect">
          <a:avLst/>
        </a:prstGeom>
      </xdr:spPr>
    </xdr:pic>
    <xdr:clientData/>
  </xdr:oneCellAnchor>
  <xdr:oneCellAnchor>
    <xdr:from>
      <xdr:col>1</xdr:col>
      <xdr:colOff>0</xdr:colOff>
      <xdr:row>75</xdr:row>
      <xdr:rowOff>0</xdr:rowOff>
    </xdr:from>
    <xdr:ext cx="217172" cy="219075"/>
    <xdr:pic>
      <xdr:nvPicPr>
        <xdr:cNvPr id="65" name="Picture 64">
          <a:extLst>
            <a:ext uri="{FF2B5EF4-FFF2-40B4-BE49-F238E27FC236}">
              <a16:creationId xmlns:a16="http://schemas.microsoft.com/office/drawing/2014/main" id="{19EA95F5-51A2-4FEC-B288-34858DC10814}"/>
            </a:ext>
          </a:extLst>
        </xdr:cNvPr>
        <xdr:cNvPicPr>
          <a:picLocks noChangeAspect="1"/>
        </xdr:cNvPicPr>
      </xdr:nvPicPr>
      <xdr:blipFill>
        <a:blip xmlns:r="http://schemas.openxmlformats.org/officeDocument/2006/relationships" r:embed="rId4"/>
        <a:stretch>
          <a:fillRect/>
        </a:stretch>
      </xdr:blipFill>
      <xdr:spPr>
        <a:xfrm>
          <a:off x="200025" y="20716875"/>
          <a:ext cx="217172" cy="219075"/>
        </a:xfrm>
        <a:prstGeom prst="rect">
          <a:avLst/>
        </a:prstGeom>
      </xdr:spPr>
    </xdr:pic>
    <xdr:clientData/>
  </xdr:oneCellAnchor>
  <xdr:oneCellAnchor>
    <xdr:from>
      <xdr:col>1</xdr:col>
      <xdr:colOff>0</xdr:colOff>
      <xdr:row>76</xdr:row>
      <xdr:rowOff>0</xdr:rowOff>
    </xdr:from>
    <xdr:ext cx="217172" cy="219078"/>
    <xdr:pic>
      <xdr:nvPicPr>
        <xdr:cNvPr id="66" name="Picture 65">
          <a:extLst>
            <a:ext uri="{FF2B5EF4-FFF2-40B4-BE49-F238E27FC236}">
              <a16:creationId xmlns:a16="http://schemas.microsoft.com/office/drawing/2014/main" id="{1B370202-D496-4855-A5BA-46372A89141B}"/>
            </a:ext>
          </a:extLst>
        </xdr:cNvPr>
        <xdr:cNvPicPr>
          <a:picLocks noChangeAspect="1"/>
        </xdr:cNvPicPr>
      </xdr:nvPicPr>
      <xdr:blipFill>
        <a:blip xmlns:r="http://schemas.openxmlformats.org/officeDocument/2006/relationships" r:embed="rId4"/>
        <a:stretch>
          <a:fillRect/>
        </a:stretch>
      </xdr:blipFill>
      <xdr:spPr>
        <a:xfrm>
          <a:off x="200025" y="20935950"/>
          <a:ext cx="217172" cy="219078"/>
        </a:xfrm>
        <a:prstGeom prst="rect">
          <a:avLst/>
        </a:prstGeom>
      </xdr:spPr>
    </xdr:pic>
    <xdr:clientData/>
  </xdr:oneCellAnchor>
  <xdr:oneCellAnchor>
    <xdr:from>
      <xdr:col>1</xdr:col>
      <xdr:colOff>0</xdr:colOff>
      <xdr:row>76</xdr:row>
      <xdr:rowOff>0</xdr:rowOff>
    </xdr:from>
    <xdr:ext cx="217172" cy="219078"/>
    <xdr:pic>
      <xdr:nvPicPr>
        <xdr:cNvPr id="67" name="Picture 66">
          <a:extLst>
            <a:ext uri="{FF2B5EF4-FFF2-40B4-BE49-F238E27FC236}">
              <a16:creationId xmlns:a16="http://schemas.microsoft.com/office/drawing/2014/main" id="{E39C61AE-F809-4B6C-A3CC-C1639F9D6663}"/>
            </a:ext>
          </a:extLst>
        </xdr:cNvPr>
        <xdr:cNvPicPr>
          <a:picLocks noChangeAspect="1"/>
        </xdr:cNvPicPr>
      </xdr:nvPicPr>
      <xdr:blipFill>
        <a:blip xmlns:r="http://schemas.openxmlformats.org/officeDocument/2006/relationships" r:embed="rId4"/>
        <a:stretch>
          <a:fillRect/>
        </a:stretch>
      </xdr:blipFill>
      <xdr:spPr>
        <a:xfrm>
          <a:off x="200025" y="20935950"/>
          <a:ext cx="217172" cy="219078"/>
        </a:xfrm>
        <a:prstGeom prst="rect">
          <a:avLst/>
        </a:prstGeom>
      </xdr:spPr>
    </xdr:pic>
    <xdr:clientData/>
  </xdr:oneCellAnchor>
  <xdr:oneCellAnchor>
    <xdr:from>
      <xdr:col>1</xdr:col>
      <xdr:colOff>0</xdr:colOff>
      <xdr:row>77</xdr:row>
      <xdr:rowOff>0</xdr:rowOff>
    </xdr:from>
    <xdr:ext cx="217172" cy="219076"/>
    <xdr:pic>
      <xdr:nvPicPr>
        <xdr:cNvPr id="68" name="Picture 67">
          <a:extLst>
            <a:ext uri="{FF2B5EF4-FFF2-40B4-BE49-F238E27FC236}">
              <a16:creationId xmlns:a16="http://schemas.microsoft.com/office/drawing/2014/main" id="{EEFE54B0-AE6F-471A-9252-3002CA1AD72F}"/>
            </a:ext>
          </a:extLst>
        </xdr:cNvPr>
        <xdr:cNvPicPr>
          <a:picLocks noChangeAspect="1"/>
        </xdr:cNvPicPr>
      </xdr:nvPicPr>
      <xdr:blipFill>
        <a:blip xmlns:r="http://schemas.openxmlformats.org/officeDocument/2006/relationships" r:embed="rId5"/>
        <a:stretch>
          <a:fillRect/>
        </a:stretch>
      </xdr:blipFill>
      <xdr:spPr>
        <a:xfrm>
          <a:off x="200025" y="21155025"/>
          <a:ext cx="217172" cy="219076"/>
        </a:xfrm>
        <a:prstGeom prst="rect">
          <a:avLst/>
        </a:prstGeom>
      </xdr:spPr>
    </xdr:pic>
    <xdr:clientData/>
  </xdr:oneCellAnchor>
  <xdr:oneCellAnchor>
    <xdr:from>
      <xdr:col>1</xdr:col>
      <xdr:colOff>0</xdr:colOff>
      <xdr:row>78</xdr:row>
      <xdr:rowOff>0</xdr:rowOff>
    </xdr:from>
    <xdr:ext cx="217172" cy="217750"/>
    <xdr:pic>
      <xdr:nvPicPr>
        <xdr:cNvPr id="69" name="Picture 68">
          <a:extLst>
            <a:ext uri="{FF2B5EF4-FFF2-40B4-BE49-F238E27FC236}">
              <a16:creationId xmlns:a16="http://schemas.microsoft.com/office/drawing/2014/main" id="{64ECC79F-2AA5-4486-97C1-C4F840D8D44E}"/>
            </a:ext>
          </a:extLst>
        </xdr:cNvPr>
        <xdr:cNvPicPr>
          <a:picLocks noChangeAspect="1"/>
        </xdr:cNvPicPr>
      </xdr:nvPicPr>
      <xdr:blipFill>
        <a:blip xmlns:r="http://schemas.openxmlformats.org/officeDocument/2006/relationships" r:embed="rId3"/>
        <a:stretch>
          <a:fillRect/>
        </a:stretch>
      </xdr:blipFill>
      <xdr:spPr>
        <a:xfrm>
          <a:off x="200025" y="21374100"/>
          <a:ext cx="217172" cy="217750"/>
        </a:xfrm>
        <a:prstGeom prst="rect">
          <a:avLst/>
        </a:prstGeom>
      </xdr:spPr>
    </xdr:pic>
    <xdr:clientData/>
  </xdr:oneCellAnchor>
  <xdr:oneCellAnchor>
    <xdr:from>
      <xdr:col>1</xdr:col>
      <xdr:colOff>0</xdr:colOff>
      <xdr:row>80</xdr:row>
      <xdr:rowOff>0</xdr:rowOff>
    </xdr:from>
    <xdr:ext cx="217172" cy="219077"/>
    <xdr:pic>
      <xdr:nvPicPr>
        <xdr:cNvPr id="70" name="Picture 69">
          <a:extLst>
            <a:ext uri="{FF2B5EF4-FFF2-40B4-BE49-F238E27FC236}">
              <a16:creationId xmlns:a16="http://schemas.microsoft.com/office/drawing/2014/main" id="{D175B0FA-9313-4B07-B6D3-6EFB5685EE51}"/>
            </a:ext>
          </a:extLst>
        </xdr:cNvPr>
        <xdr:cNvPicPr>
          <a:picLocks noChangeAspect="1"/>
        </xdr:cNvPicPr>
      </xdr:nvPicPr>
      <xdr:blipFill>
        <a:blip xmlns:r="http://schemas.openxmlformats.org/officeDocument/2006/relationships" r:embed="rId3"/>
        <a:stretch>
          <a:fillRect/>
        </a:stretch>
      </xdr:blipFill>
      <xdr:spPr>
        <a:xfrm>
          <a:off x="200025" y="21850350"/>
          <a:ext cx="217172" cy="219077"/>
        </a:xfrm>
        <a:prstGeom prst="rect">
          <a:avLst/>
        </a:prstGeom>
      </xdr:spPr>
    </xdr:pic>
    <xdr:clientData/>
  </xdr:oneCellAnchor>
  <xdr:oneCellAnchor>
    <xdr:from>
      <xdr:col>1</xdr:col>
      <xdr:colOff>0</xdr:colOff>
      <xdr:row>81</xdr:row>
      <xdr:rowOff>0</xdr:rowOff>
    </xdr:from>
    <xdr:ext cx="217172" cy="219076"/>
    <xdr:pic>
      <xdr:nvPicPr>
        <xdr:cNvPr id="71" name="Picture 70">
          <a:extLst>
            <a:ext uri="{FF2B5EF4-FFF2-40B4-BE49-F238E27FC236}">
              <a16:creationId xmlns:a16="http://schemas.microsoft.com/office/drawing/2014/main" id="{393467B8-D947-4D0E-B206-A16A7612587E}"/>
            </a:ext>
          </a:extLst>
        </xdr:cNvPr>
        <xdr:cNvPicPr>
          <a:picLocks noChangeAspect="1"/>
        </xdr:cNvPicPr>
      </xdr:nvPicPr>
      <xdr:blipFill>
        <a:blip xmlns:r="http://schemas.openxmlformats.org/officeDocument/2006/relationships" r:embed="rId4"/>
        <a:stretch>
          <a:fillRect/>
        </a:stretch>
      </xdr:blipFill>
      <xdr:spPr>
        <a:xfrm>
          <a:off x="200025" y="22069425"/>
          <a:ext cx="217172" cy="219076"/>
        </a:xfrm>
        <a:prstGeom prst="rect">
          <a:avLst/>
        </a:prstGeom>
      </xdr:spPr>
    </xdr:pic>
    <xdr:clientData/>
  </xdr:oneCellAnchor>
  <xdr:oneCellAnchor>
    <xdr:from>
      <xdr:col>1</xdr:col>
      <xdr:colOff>0</xdr:colOff>
      <xdr:row>82</xdr:row>
      <xdr:rowOff>0</xdr:rowOff>
    </xdr:from>
    <xdr:ext cx="217172" cy="219078"/>
    <xdr:pic>
      <xdr:nvPicPr>
        <xdr:cNvPr id="72" name="Picture 71">
          <a:extLst>
            <a:ext uri="{FF2B5EF4-FFF2-40B4-BE49-F238E27FC236}">
              <a16:creationId xmlns:a16="http://schemas.microsoft.com/office/drawing/2014/main" id="{82CADFD4-4B48-47BF-B74F-A3CA96B382A7}"/>
            </a:ext>
          </a:extLst>
        </xdr:cNvPr>
        <xdr:cNvPicPr>
          <a:picLocks noChangeAspect="1"/>
        </xdr:cNvPicPr>
      </xdr:nvPicPr>
      <xdr:blipFill>
        <a:blip xmlns:r="http://schemas.openxmlformats.org/officeDocument/2006/relationships" r:embed="rId4"/>
        <a:stretch>
          <a:fillRect/>
        </a:stretch>
      </xdr:blipFill>
      <xdr:spPr>
        <a:xfrm>
          <a:off x="200025" y="22288500"/>
          <a:ext cx="217172" cy="219078"/>
        </a:xfrm>
        <a:prstGeom prst="rect">
          <a:avLst/>
        </a:prstGeom>
      </xdr:spPr>
    </xdr:pic>
    <xdr:clientData/>
  </xdr:oneCellAnchor>
  <xdr:oneCellAnchor>
    <xdr:from>
      <xdr:col>1</xdr:col>
      <xdr:colOff>0</xdr:colOff>
      <xdr:row>83</xdr:row>
      <xdr:rowOff>0</xdr:rowOff>
    </xdr:from>
    <xdr:ext cx="217172" cy="219078"/>
    <xdr:pic>
      <xdr:nvPicPr>
        <xdr:cNvPr id="73" name="Picture 72">
          <a:extLst>
            <a:ext uri="{FF2B5EF4-FFF2-40B4-BE49-F238E27FC236}">
              <a16:creationId xmlns:a16="http://schemas.microsoft.com/office/drawing/2014/main" id="{9906B893-57A6-44BE-8D84-05FB448E4593}"/>
            </a:ext>
          </a:extLst>
        </xdr:cNvPr>
        <xdr:cNvPicPr>
          <a:picLocks noChangeAspect="1"/>
        </xdr:cNvPicPr>
      </xdr:nvPicPr>
      <xdr:blipFill>
        <a:blip xmlns:r="http://schemas.openxmlformats.org/officeDocument/2006/relationships" r:embed="rId4"/>
        <a:stretch>
          <a:fillRect/>
        </a:stretch>
      </xdr:blipFill>
      <xdr:spPr>
        <a:xfrm>
          <a:off x="200025" y="22507575"/>
          <a:ext cx="217172" cy="219078"/>
        </a:xfrm>
        <a:prstGeom prst="rect">
          <a:avLst/>
        </a:prstGeom>
      </xdr:spPr>
    </xdr:pic>
    <xdr:clientData/>
  </xdr:oneCellAnchor>
  <xdr:oneCellAnchor>
    <xdr:from>
      <xdr:col>1</xdr:col>
      <xdr:colOff>0</xdr:colOff>
      <xdr:row>84</xdr:row>
      <xdr:rowOff>0</xdr:rowOff>
    </xdr:from>
    <xdr:ext cx="217172" cy="219075"/>
    <xdr:pic>
      <xdr:nvPicPr>
        <xdr:cNvPr id="74" name="Picture 73">
          <a:extLst>
            <a:ext uri="{FF2B5EF4-FFF2-40B4-BE49-F238E27FC236}">
              <a16:creationId xmlns:a16="http://schemas.microsoft.com/office/drawing/2014/main" id="{028466F3-3EA6-4827-BCF4-135D563E18AF}"/>
            </a:ext>
          </a:extLst>
        </xdr:cNvPr>
        <xdr:cNvPicPr>
          <a:picLocks noChangeAspect="1"/>
        </xdr:cNvPicPr>
      </xdr:nvPicPr>
      <xdr:blipFill>
        <a:blip xmlns:r="http://schemas.openxmlformats.org/officeDocument/2006/relationships" r:embed="rId4"/>
        <a:stretch>
          <a:fillRect/>
        </a:stretch>
      </xdr:blipFill>
      <xdr:spPr>
        <a:xfrm>
          <a:off x="200025" y="22726650"/>
          <a:ext cx="217172" cy="219075"/>
        </a:xfrm>
        <a:prstGeom prst="rect">
          <a:avLst/>
        </a:prstGeom>
      </xdr:spPr>
    </xdr:pic>
    <xdr:clientData/>
  </xdr:oneCellAnchor>
  <xdr:oneCellAnchor>
    <xdr:from>
      <xdr:col>1</xdr:col>
      <xdr:colOff>0</xdr:colOff>
      <xdr:row>85</xdr:row>
      <xdr:rowOff>0</xdr:rowOff>
    </xdr:from>
    <xdr:ext cx="217172" cy="219078"/>
    <xdr:pic>
      <xdr:nvPicPr>
        <xdr:cNvPr id="75" name="Picture 74">
          <a:extLst>
            <a:ext uri="{FF2B5EF4-FFF2-40B4-BE49-F238E27FC236}">
              <a16:creationId xmlns:a16="http://schemas.microsoft.com/office/drawing/2014/main" id="{5278B3D3-7D5A-47F6-8581-E4DF23AC1031}"/>
            </a:ext>
          </a:extLst>
        </xdr:cNvPr>
        <xdr:cNvPicPr>
          <a:picLocks noChangeAspect="1"/>
        </xdr:cNvPicPr>
      </xdr:nvPicPr>
      <xdr:blipFill>
        <a:blip xmlns:r="http://schemas.openxmlformats.org/officeDocument/2006/relationships" r:embed="rId3"/>
        <a:stretch>
          <a:fillRect/>
        </a:stretch>
      </xdr:blipFill>
      <xdr:spPr>
        <a:xfrm>
          <a:off x="200025" y="22945725"/>
          <a:ext cx="217172" cy="219078"/>
        </a:xfrm>
        <a:prstGeom prst="rect">
          <a:avLst/>
        </a:prstGeom>
      </xdr:spPr>
    </xdr:pic>
    <xdr:clientData/>
  </xdr:oneCellAnchor>
  <xdr:oneCellAnchor>
    <xdr:from>
      <xdr:col>1</xdr:col>
      <xdr:colOff>0</xdr:colOff>
      <xdr:row>87</xdr:row>
      <xdr:rowOff>0</xdr:rowOff>
    </xdr:from>
    <xdr:ext cx="217172" cy="219077"/>
    <xdr:pic>
      <xdr:nvPicPr>
        <xdr:cNvPr id="76" name="Picture 75">
          <a:extLst>
            <a:ext uri="{FF2B5EF4-FFF2-40B4-BE49-F238E27FC236}">
              <a16:creationId xmlns:a16="http://schemas.microsoft.com/office/drawing/2014/main" id="{51D2A401-13F1-4984-80BF-9272B71A5957}"/>
            </a:ext>
          </a:extLst>
        </xdr:cNvPr>
        <xdr:cNvPicPr>
          <a:picLocks noChangeAspect="1"/>
        </xdr:cNvPicPr>
      </xdr:nvPicPr>
      <xdr:blipFill>
        <a:blip xmlns:r="http://schemas.openxmlformats.org/officeDocument/2006/relationships" r:embed="rId3"/>
        <a:stretch>
          <a:fillRect/>
        </a:stretch>
      </xdr:blipFill>
      <xdr:spPr>
        <a:xfrm>
          <a:off x="200025" y="23383875"/>
          <a:ext cx="217172" cy="219077"/>
        </a:xfrm>
        <a:prstGeom prst="rect">
          <a:avLst/>
        </a:prstGeom>
      </xdr:spPr>
    </xdr:pic>
    <xdr:clientData/>
  </xdr:oneCellAnchor>
  <xdr:oneCellAnchor>
    <xdr:from>
      <xdr:col>1</xdr:col>
      <xdr:colOff>0</xdr:colOff>
      <xdr:row>88</xdr:row>
      <xdr:rowOff>0</xdr:rowOff>
    </xdr:from>
    <xdr:ext cx="217172" cy="219076"/>
    <xdr:pic>
      <xdr:nvPicPr>
        <xdr:cNvPr id="77" name="Picture 76">
          <a:extLst>
            <a:ext uri="{FF2B5EF4-FFF2-40B4-BE49-F238E27FC236}">
              <a16:creationId xmlns:a16="http://schemas.microsoft.com/office/drawing/2014/main" id="{8127E16B-E074-41B4-BA0B-A6CBF9488537}"/>
            </a:ext>
          </a:extLst>
        </xdr:cNvPr>
        <xdr:cNvPicPr>
          <a:picLocks noChangeAspect="1"/>
        </xdr:cNvPicPr>
      </xdr:nvPicPr>
      <xdr:blipFill>
        <a:blip xmlns:r="http://schemas.openxmlformats.org/officeDocument/2006/relationships" r:embed="rId4"/>
        <a:stretch>
          <a:fillRect/>
        </a:stretch>
      </xdr:blipFill>
      <xdr:spPr>
        <a:xfrm>
          <a:off x="200025" y="23602950"/>
          <a:ext cx="217172" cy="219076"/>
        </a:xfrm>
        <a:prstGeom prst="rect">
          <a:avLst/>
        </a:prstGeom>
      </xdr:spPr>
    </xdr:pic>
    <xdr:clientData/>
  </xdr:oneCellAnchor>
  <xdr:oneCellAnchor>
    <xdr:from>
      <xdr:col>1</xdr:col>
      <xdr:colOff>0</xdr:colOff>
      <xdr:row>89</xdr:row>
      <xdr:rowOff>0</xdr:rowOff>
    </xdr:from>
    <xdr:ext cx="217172" cy="219078"/>
    <xdr:pic>
      <xdr:nvPicPr>
        <xdr:cNvPr id="78" name="Picture 77">
          <a:extLst>
            <a:ext uri="{FF2B5EF4-FFF2-40B4-BE49-F238E27FC236}">
              <a16:creationId xmlns:a16="http://schemas.microsoft.com/office/drawing/2014/main" id="{D4E1EAFE-6D25-4C2E-87D7-625D4AB06A76}"/>
            </a:ext>
          </a:extLst>
        </xdr:cNvPr>
        <xdr:cNvPicPr>
          <a:picLocks noChangeAspect="1"/>
        </xdr:cNvPicPr>
      </xdr:nvPicPr>
      <xdr:blipFill>
        <a:blip xmlns:r="http://schemas.openxmlformats.org/officeDocument/2006/relationships" r:embed="rId4"/>
        <a:stretch>
          <a:fillRect/>
        </a:stretch>
      </xdr:blipFill>
      <xdr:spPr>
        <a:xfrm>
          <a:off x="200025" y="23822025"/>
          <a:ext cx="217172" cy="219078"/>
        </a:xfrm>
        <a:prstGeom prst="rect">
          <a:avLst/>
        </a:prstGeom>
      </xdr:spPr>
    </xdr:pic>
    <xdr:clientData/>
  </xdr:oneCellAnchor>
  <xdr:oneCellAnchor>
    <xdr:from>
      <xdr:col>1</xdr:col>
      <xdr:colOff>0</xdr:colOff>
      <xdr:row>90</xdr:row>
      <xdr:rowOff>0</xdr:rowOff>
    </xdr:from>
    <xdr:ext cx="217172" cy="219077"/>
    <xdr:pic>
      <xdr:nvPicPr>
        <xdr:cNvPr id="79" name="Picture 78">
          <a:extLst>
            <a:ext uri="{FF2B5EF4-FFF2-40B4-BE49-F238E27FC236}">
              <a16:creationId xmlns:a16="http://schemas.microsoft.com/office/drawing/2014/main" id="{27870CBA-9771-44DA-9BC9-B97162ED88CC}"/>
            </a:ext>
          </a:extLst>
        </xdr:cNvPr>
        <xdr:cNvPicPr>
          <a:picLocks noChangeAspect="1"/>
        </xdr:cNvPicPr>
      </xdr:nvPicPr>
      <xdr:blipFill>
        <a:blip xmlns:r="http://schemas.openxmlformats.org/officeDocument/2006/relationships" r:embed="rId4"/>
        <a:stretch>
          <a:fillRect/>
        </a:stretch>
      </xdr:blipFill>
      <xdr:spPr>
        <a:xfrm>
          <a:off x="200025" y="24041100"/>
          <a:ext cx="217172" cy="219077"/>
        </a:xfrm>
        <a:prstGeom prst="rect">
          <a:avLst/>
        </a:prstGeom>
      </xdr:spPr>
    </xdr:pic>
    <xdr:clientData/>
  </xdr:oneCellAnchor>
  <xdr:oneCellAnchor>
    <xdr:from>
      <xdr:col>1</xdr:col>
      <xdr:colOff>0</xdr:colOff>
      <xdr:row>91</xdr:row>
      <xdr:rowOff>0</xdr:rowOff>
    </xdr:from>
    <xdr:ext cx="217172" cy="219076"/>
    <xdr:pic>
      <xdr:nvPicPr>
        <xdr:cNvPr id="80" name="Picture 79">
          <a:extLst>
            <a:ext uri="{FF2B5EF4-FFF2-40B4-BE49-F238E27FC236}">
              <a16:creationId xmlns:a16="http://schemas.microsoft.com/office/drawing/2014/main" id="{D1276817-F1F8-490F-A0B1-8C724E8686E5}"/>
            </a:ext>
          </a:extLst>
        </xdr:cNvPr>
        <xdr:cNvPicPr>
          <a:picLocks noChangeAspect="1"/>
        </xdr:cNvPicPr>
      </xdr:nvPicPr>
      <xdr:blipFill>
        <a:blip xmlns:r="http://schemas.openxmlformats.org/officeDocument/2006/relationships" r:embed="rId4"/>
        <a:stretch>
          <a:fillRect/>
        </a:stretch>
      </xdr:blipFill>
      <xdr:spPr>
        <a:xfrm>
          <a:off x="200025" y="24260175"/>
          <a:ext cx="217172" cy="219076"/>
        </a:xfrm>
        <a:prstGeom prst="rect">
          <a:avLst/>
        </a:prstGeom>
      </xdr:spPr>
    </xdr:pic>
    <xdr:clientData/>
  </xdr:oneCellAnchor>
  <xdr:oneCellAnchor>
    <xdr:from>
      <xdr:col>1</xdr:col>
      <xdr:colOff>0</xdr:colOff>
      <xdr:row>92</xdr:row>
      <xdr:rowOff>0</xdr:rowOff>
    </xdr:from>
    <xdr:ext cx="217172" cy="219078"/>
    <xdr:pic>
      <xdr:nvPicPr>
        <xdr:cNvPr id="81" name="Picture 80">
          <a:extLst>
            <a:ext uri="{FF2B5EF4-FFF2-40B4-BE49-F238E27FC236}">
              <a16:creationId xmlns:a16="http://schemas.microsoft.com/office/drawing/2014/main" id="{5C4E542C-E8B1-4589-929F-02ABCC5BC979}"/>
            </a:ext>
          </a:extLst>
        </xdr:cNvPr>
        <xdr:cNvPicPr>
          <a:picLocks noChangeAspect="1"/>
        </xdr:cNvPicPr>
      </xdr:nvPicPr>
      <xdr:blipFill>
        <a:blip xmlns:r="http://schemas.openxmlformats.org/officeDocument/2006/relationships" r:embed="rId4"/>
        <a:stretch>
          <a:fillRect/>
        </a:stretch>
      </xdr:blipFill>
      <xdr:spPr>
        <a:xfrm>
          <a:off x="200025" y="24479250"/>
          <a:ext cx="217172" cy="219078"/>
        </a:xfrm>
        <a:prstGeom prst="rect">
          <a:avLst/>
        </a:prstGeom>
      </xdr:spPr>
    </xdr:pic>
    <xdr:clientData/>
  </xdr:oneCellAnchor>
  <xdr:oneCellAnchor>
    <xdr:from>
      <xdr:col>1</xdr:col>
      <xdr:colOff>0</xdr:colOff>
      <xdr:row>93</xdr:row>
      <xdr:rowOff>0</xdr:rowOff>
    </xdr:from>
    <xdr:ext cx="217172" cy="219077"/>
    <xdr:pic>
      <xdr:nvPicPr>
        <xdr:cNvPr id="82" name="Picture 81">
          <a:extLst>
            <a:ext uri="{FF2B5EF4-FFF2-40B4-BE49-F238E27FC236}">
              <a16:creationId xmlns:a16="http://schemas.microsoft.com/office/drawing/2014/main" id="{1C13C0AF-C79F-4B3A-8068-F1D8F00B803B}"/>
            </a:ext>
          </a:extLst>
        </xdr:cNvPr>
        <xdr:cNvPicPr>
          <a:picLocks noChangeAspect="1"/>
        </xdr:cNvPicPr>
      </xdr:nvPicPr>
      <xdr:blipFill>
        <a:blip xmlns:r="http://schemas.openxmlformats.org/officeDocument/2006/relationships" r:embed="rId4"/>
        <a:stretch>
          <a:fillRect/>
        </a:stretch>
      </xdr:blipFill>
      <xdr:spPr>
        <a:xfrm>
          <a:off x="200025" y="24698325"/>
          <a:ext cx="217172" cy="219077"/>
        </a:xfrm>
        <a:prstGeom prst="rect">
          <a:avLst/>
        </a:prstGeom>
      </xdr:spPr>
    </xdr:pic>
    <xdr:clientData/>
  </xdr:oneCellAnchor>
  <xdr:oneCellAnchor>
    <xdr:from>
      <xdr:col>1</xdr:col>
      <xdr:colOff>0</xdr:colOff>
      <xdr:row>94</xdr:row>
      <xdr:rowOff>0</xdr:rowOff>
    </xdr:from>
    <xdr:ext cx="217172" cy="219078"/>
    <xdr:pic>
      <xdr:nvPicPr>
        <xdr:cNvPr id="83" name="Picture 82">
          <a:extLst>
            <a:ext uri="{FF2B5EF4-FFF2-40B4-BE49-F238E27FC236}">
              <a16:creationId xmlns:a16="http://schemas.microsoft.com/office/drawing/2014/main" id="{3D575493-03A3-453B-AEC1-8F91AEE6FAA9}"/>
            </a:ext>
          </a:extLst>
        </xdr:cNvPr>
        <xdr:cNvPicPr>
          <a:picLocks noChangeAspect="1"/>
        </xdr:cNvPicPr>
      </xdr:nvPicPr>
      <xdr:blipFill>
        <a:blip xmlns:r="http://schemas.openxmlformats.org/officeDocument/2006/relationships" r:embed="rId4"/>
        <a:stretch>
          <a:fillRect/>
        </a:stretch>
      </xdr:blipFill>
      <xdr:spPr>
        <a:xfrm>
          <a:off x="200025" y="24917400"/>
          <a:ext cx="217172" cy="219078"/>
        </a:xfrm>
        <a:prstGeom prst="rect">
          <a:avLst/>
        </a:prstGeom>
      </xdr:spPr>
    </xdr:pic>
    <xdr:clientData/>
  </xdr:oneCellAnchor>
  <xdr:oneCellAnchor>
    <xdr:from>
      <xdr:col>1</xdr:col>
      <xdr:colOff>0</xdr:colOff>
      <xdr:row>95</xdr:row>
      <xdr:rowOff>0</xdr:rowOff>
    </xdr:from>
    <xdr:ext cx="217172" cy="219075"/>
    <xdr:pic>
      <xdr:nvPicPr>
        <xdr:cNvPr id="84" name="Picture 83">
          <a:extLst>
            <a:ext uri="{FF2B5EF4-FFF2-40B4-BE49-F238E27FC236}">
              <a16:creationId xmlns:a16="http://schemas.microsoft.com/office/drawing/2014/main" id="{648B2589-9428-4AF5-B7EA-3395705E0DE4}"/>
            </a:ext>
          </a:extLst>
        </xdr:cNvPr>
        <xdr:cNvPicPr>
          <a:picLocks noChangeAspect="1"/>
        </xdr:cNvPicPr>
      </xdr:nvPicPr>
      <xdr:blipFill>
        <a:blip xmlns:r="http://schemas.openxmlformats.org/officeDocument/2006/relationships" r:embed="rId4"/>
        <a:stretch>
          <a:fillRect/>
        </a:stretch>
      </xdr:blipFill>
      <xdr:spPr>
        <a:xfrm>
          <a:off x="200025" y="25136475"/>
          <a:ext cx="217172" cy="219075"/>
        </a:xfrm>
        <a:prstGeom prst="rect">
          <a:avLst/>
        </a:prstGeom>
      </xdr:spPr>
    </xdr:pic>
    <xdr:clientData/>
  </xdr:oneCellAnchor>
  <xdr:oneCellAnchor>
    <xdr:from>
      <xdr:col>1</xdr:col>
      <xdr:colOff>0</xdr:colOff>
      <xdr:row>96</xdr:row>
      <xdr:rowOff>0</xdr:rowOff>
    </xdr:from>
    <xdr:ext cx="217172" cy="219078"/>
    <xdr:pic>
      <xdr:nvPicPr>
        <xdr:cNvPr id="85" name="Picture 84">
          <a:extLst>
            <a:ext uri="{FF2B5EF4-FFF2-40B4-BE49-F238E27FC236}">
              <a16:creationId xmlns:a16="http://schemas.microsoft.com/office/drawing/2014/main" id="{663F4C4B-07C4-4587-8537-26FC83FC7B55}"/>
            </a:ext>
          </a:extLst>
        </xdr:cNvPr>
        <xdr:cNvPicPr>
          <a:picLocks noChangeAspect="1"/>
        </xdr:cNvPicPr>
      </xdr:nvPicPr>
      <xdr:blipFill>
        <a:blip xmlns:r="http://schemas.openxmlformats.org/officeDocument/2006/relationships" r:embed="rId4"/>
        <a:stretch>
          <a:fillRect/>
        </a:stretch>
      </xdr:blipFill>
      <xdr:spPr>
        <a:xfrm>
          <a:off x="200025" y="25355550"/>
          <a:ext cx="217172" cy="219078"/>
        </a:xfrm>
        <a:prstGeom prst="rect">
          <a:avLst/>
        </a:prstGeom>
      </xdr:spPr>
    </xdr:pic>
    <xdr:clientData/>
  </xdr:oneCellAnchor>
  <xdr:oneCellAnchor>
    <xdr:from>
      <xdr:col>1</xdr:col>
      <xdr:colOff>0</xdr:colOff>
      <xdr:row>97</xdr:row>
      <xdr:rowOff>0</xdr:rowOff>
    </xdr:from>
    <xdr:ext cx="217172" cy="219077"/>
    <xdr:pic>
      <xdr:nvPicPr>
        <xdr:cNvPr id="86" name="Picture 85">
          <a:extLst>
            <a:ext uri="{FF2B5EF4-FFF2-40B4-BE49-F238E27FC236}">
              <a16:creationId xmlns:a16="http://schemas.microsoft.com/office/drawing/2014/main" id="{4E01A448-BB09-405E-B047-8435FD66D46F}"/>
            </a:ext>
          </a:extLst>
        </xdr:cNvPr>
        <xdr:cNvPicPr>
          <a:picLocks noChangeAspect="1"/>
        </xdr:cNvPicPr>
      </xdr:nvPicPr>
      <xdr:blipFill>
        <a:blip xmlns:r="http://schemas.openxmlformats.org/officeDocument/2006/relationships" r:embed="rId4"/>
        <a:stretch>
          <a:fillRect/>
        </a:stretch>
      </xdr:blipFill>
      <xdr:spPr>
        <a:xfrm>
          <a:off x="200025" y="25574625"/>
          <a:ext cx="217172" cy="219077"/>
        </a:xfrm>
        <a:prstGeom prst="rect">
          <a:avLst/>
        </a:prstGeom>
      </xdr:spPr>
    </xdr:pic>
    <xdr:clientData/>
  </xdr:oneCellAnchor>
  <xdr:oneCellAnchor>
    <xdr:from>
      <xdr:col>1</xdr:col>
      <xdr:colOff>0</xdr:colOff>
      <xdr:row>98</xdr:row>
      <xdr:rowOff>0</xdr:rowOff>
    </xdr:from>
    <xdr:ext cx="217172" cy="219076"/>
    <xdr:pic>
      <xdr:nvPicPr>
        <xdr:cNvPr id="87" name="Picture 86">
          <a:extLst>
            <a:ext uri="{FF2B5EF4-FFF2-40B4-BE49-F238E27FC236}">
              <a16:creationId xmlns:a16="http://schemas.microsoft.com/office/drawing/2014/main" id="{F6FC1ABB-0C53-4602-AAF6-044F04281889}"/>
            </a:ext>
          </a:extLst>
        </xdr:cNvPr>
        <xdr:cNvPicPr>
          <a:picLocks noChangeAspect="1"/>
        </xdr:cNvPicPr>
      </xdr:nvPicPr>
      <xdr:blipFill>
        <a:blip xmlns:r="http://schemas.openxmlformats.org/officeDocument/2006/relationships" r:embed="rId4"/>
        <a:stretch>
          <a:fillRect/>
        </a:stretch>
      </xdr:blipFill>
      <xdr:spPr>
        <a:xfrm>
          <a:off x="200025" y="25793700"/>
          <a:ext cx="217172" cy="219076"/>
        </a:xfrm>
        <a:prstGeom prst="rect">
          <a:avLst/>
        </a:prstGeom>
      </xdr:spPr>
    </xdr:pic>
    <xdr:clientData/>
  </xdr:oneCellAnchor>
  <xdr:oneCellAnchor>
    <xdr:from>
      <xdr:col>1</xdr:col>
      <xdr:colOff>0</xdr:colOff>
      <xdr:row>100</xdr:row>
      <xdr:rowOff>0</xdr:rowOff>
    </xdr:from>
    <xdr:ext cx="217172" cy="219078"/>
    <xdr:pic>
      <xdr:nvPicPr>
        <xdr:cNvPr id="88" name="Picture 87">
          <a:extLst>
            <a:ext uri="{FF2B5EF4-FFF2-40B4-BE49-F238E27FC236}">
              <a16:creationId xmlns:a16="http://schemas.microsoft.com/office/drawing/2014/main" id="{6BC8E6AF-BC3A-48D3-BEC0-C30F96B4BCA6}"/>
            </a:ext>
          </a:extLst>
        </xdr:cNvPr>
        <xdr:cNvPicPr>
          <a:picLocks noChangeAspect="1"/>
        </xdr:cNvPicPr>
      </xdr:nvPicPr>
      <xdr:blipFill>
        <a:blip xmlns:r="http://schemas.openxmlformats.org/officeDocument/2006/relationships" r:embed="rId5"/>
        <a:stretch>
          <a:fillRect/>
        </a:stretch>
      </xdr:blipFill>
      <xdr:spPr>
        <a:xfrm>
          <a:off x="200025" y="26231850"/>
          <a:ext cx="217172" cy="219078"/>
        </a:xfrm>
        <a:prstGeom prst="rect">
          <a:avLst/>
        </a:prstGeom>
      </xdr:spPr>
    </xdr:pic>
    <xdr:clientData/>
  </xdr:oneCellAnchor>
  <xdr:oneCellAnchor>
    <xdr:from>
      <xdr:col>1</xdr:col>
      <xdr:colOff>0</xdr:colOff>
      <xdr:row>101</xdr:row>
      <xdr:rowOff>0</xdr:rowOff>
    </xdr:from>
    <xdr:ext cx="217172" cy="219077"/>
    <xdr:pic>
      <xdr:nvPicPr>
        <xdr:cNvPr id="89" name="Picture 88">
          <a:extLst>
            <a:ext uri="{FF2B5EF4-FFF2-40B4-BE49-F238E27FC236}">
              <a16:creationId xmlns:a16="http://schemas.microsoft.com/office/drawing/2014/main" id="{9892E40C-3289-4C0E-A957-308CF8453AAD}"/>
            </a:ext>
          </a:extLst>
        </xdr:cNvPr>
        <xdr:cNvPicPr>
          <a:picLocks noChangeAspect="1"/>
        </xdr:cNvPicPr>
      </xdr:nvPicPr>
      <xdr:blipFill>
        <a:blip xmlns:r="http://schemas.openxmlformats.org/officeDocument/2006/relationships" r:embed="rId5"/>
        <a:stretch>
          <a:fillRect/>
        </a:stretch>
      </xdr:blipFill>
      <xdr:spPr>
        <a:xfrm>
          <a:off x="200025" y="26450925"/>
          <a:ext cx="217172" cy="219077"/>
        </a:xfrm>
        <a:prstGeom prst="rect">
          <a:avLst/>
        </a:prstGeom>
      </xdr:spPr>
    </xdr:pic>
    <xdr:clientData/>
  </xdr:oneCellAnchor>
  <xdr:oneCellAnchor>
    <xdr:from>
      <xdr:col>1</xdr:col>
      <xdr:colOff>0</xdr:colOff>
      <xdr:row>102</xdr:row>
      <xdr:rowOff>0</xdr:rowOff>
    </xdr:from>
    <xdr:ext cx="217172" cy="219077"/>
    <xdr:pic>
      <xdr:nvPicPr>
        <xdr:cNvPr id="90" name="Picture 89">
          <a:extLst>
            <a:ext uri="{FF2B5EF4-FFF2-40B4-BE49-F238E27FC236}">
              <a16:creationId xmlns:a16="http://schemas.microsoft.com/office/drawing/2014/main" id="{8645EE99-B7E9-43DF-925B-5FFE943AB6B5}"/>
            </a:ext>
          </a:extLst>
        </xdr:cNvPr>
        <xdr:cNvPicPr>
          <a:picLocks noChangeAspect="1"/>
        </xdr:cNvPicPr>
      </xdr:nvPicPr>
      <xdr:blipFill>
        <a:blip xmlns:r="http://schemas.openxmlformats.org/officeDocument/2006/relationships" r:embed="rId3"/>
        <a:stretch>
          <a:fillRect/>
        </a:stretch>
      </xdr:blipFill>
      <xdr:spPr>
        <a:xfrm>
          <a:off x="200025" y="26670000"/>
          <a:ext cx="217172" cy="219077"/>
        </a:xfrm>
        <a:prstGeom prst="rect">
          <a:avLst/>
        </a:prstGeom>
      </xdr:spPr>
    </xdr:pic>
    <xdr:clientData/>
  </xdr:oneCellAnchor>
  <xdr:oneCellAnchor>
    <xdr:from>
      <xdr:col>1</xdr:col>
      <xdr:colOff>0</xdr:colOff>
      <xdr:row>103</xdr:row>
      <xdr:rowOff>0</xdr:rowOff>
    </xdr:from>
    <xdr:ext cx="217172" cy="217749"/>
    <xdr:pic>
      <xdr:nvPicPr>
        <xdr:cNvPr id="91" name="Picture 90">
          <a:extLst>
            <a:ext uri="{FF2B5EF4-FFF2-40B4-BE49-F238E27FC236}">
              <a16:creationId xmlns:a16="http://schemas.microsoft.com/office/drawing/2014/main" id="{48BAF2BC-C2C9-4AE2-976B-8D41BDE808F1}"/>
            </a:ext>
          </a:extLst>
        </xdr:cNvPr>
        <xdr:cNvPicPr>
          <a:picLocks noChangeAspect="1"/>
        </xdr:cNvPicPr>
      </xdr:nvPicPr>
      <xdr:blipFill>
        <a:blip xmlns:r="http://schemas.openxmlformats.org/officeDocument/2006/relationships" r:embed="rId3"/>
        <a:stretch>
          <a:fillRect/>
        </a:stretch>
      </xdr:blipFill>
      <xdr:spPr>
        <a:xfrm>
          <a:off x="200025" y="26889075"/>
          <a:ext cx="217172" cy="217749"/>
        </a:xfrm>
        <a:prstGeom prst="rect">
          <a:avLst/>
        </a:prstGeom>
      </xdr:spPr>
    </xdr:pic>
    <xdr:clientData/>
  </xdr:oneCellAnchor>
  <xdr:oneCellAnchor>
    <xdr:from>
      <xdr:col>1</xdr:col>
      <xdr:colOff>0</xdr:colOff>
      <xdr:row>103</xdr:row>
      <xdr:rowOff>0</xdr:rowOff>
    </xdr:from>
    <xdr:ext cx="217172" cy="217750"/>
    <xdr:pic>
      <xdr:nvPicPr>
        <xdr:cNvPr id="92" name="Picture 91">
          <a:extLst>
            <a:ext uri="{FF2B5EF4-FFF2-40B4-BE49-F238E27FC236}">
              <a16:creationId xmlns:a16="http://schemas.microsoft.com/office/drawing/2014/main" id="{71127823-27E0-40B2-A985-272A7BCCCE53}"/>
            </a:ext>
          </a:extLst>
        </xdr:cNvPr>
        <xdr:cNvPicPr>
          <a:picLocks noChangeAspect="1"/>
        </xdr:cNvPicPr>
      </xdr:nvPicPr>
      <xdr:blipFill>
        <a:blip xmlns:r="http://schemas.openxmlformats.org/officeDocument/2006/relationships" r:embed="rId3"/>
        <a:stretch>
          <a:fillRect/>
        </a:stretch>
      </xdr:blipFill>
      <xdr:spPr>
        <a:xfrm>
          <a:off x="200025" y="26889075"/>
          <a:ext cx="217172" cy="217750"/>
        </a:xfrm>
        <a:prstGeom prst="rect">
          <a:avLst/>
        </a:prstGeom>
      </xdr:spPr>
    </xdr:pic>
    <xdr:clientData/>
  </xdr:oneCellAnchor>
  <xdr:oneCellAnchor>
    <xdr:from>
      <xdr:col>1</xdr:col>
      <xdr:colOff>0</xdr:colOff>
      <xdr:row>103</xdr:row>
      <xdr:rowOff>0</xdr:rowOff>
    </xdr:from>
    <xdr:ext cx="217172" cy="217749"/>
    <xdr:pic>
      <xdr:nvPicPr>
        <xdr:cNvPr id="93" name="Picture 92">
          <a:extLst>
            <a:ext uri="{FF2B5EF4-FFF2-40B4-BE49-F238E27FC236}">
              <a16:creationId xmlns:a16="http://schemas.microsoft.com/office/drawing/2014/main" id="{6AA0E3C5-4356-457F-8D00-A332B5A96FD2}"/>
            </a:ext>
          </a:extLst>
        </xdr:cNvPr>
        <xdr:cNvPicPr>
          <a:picLocks noChangeAspect="1"/>
        </xdr:cNvPicPr>
      </xdr:nvPicPr>
      <xdr:blipFill>
        <a:blip xmlns:r="http://schemas.openxmlformats.org/officeDocument/2006/relationships" r:embed="rId3"/>
        <a:stretch>
          <a:fillRect/>
        </a:stretch>
      </xdr:blipFill>
      <xdr:spPr>
        <a:xfrm>
          <a:off x="200025" y="26889075"/>
          <a:ext cx="217172" cy="217749"/>
        </a:xfrm>
        <a:prstGeom prst="rect">
          <a:avLst/>
        </a:prstGeom>
      </xdr:spPr>
    </xdr:pic>
    <xdr:clientData/>
  </xdr:oneCellAnchor>
  <xdr:oneCellAnchor>
    <xdr:from>
      <xdr:col>1</xdr:col>
      <xdr:colOff>0</xdr:colOff>
      <xdr:row>104</xdr:row>
      <xdr:rowOff>0</xdr:rowOff>
    </xdr:from>
    <xdr:ext cx="217172" cy="217749"/>
    <xdr:pic>
      <xdr:nvPicPr>
        <xdr:cNvPr id="94" name="Picture 93">
          <a:extLst>
            <a:ext uri="{FF2B5EF4-FFF2-40B4-BE49-F238E27FC236}">
              <a16:creationId xmlns:a16="http://schemas.microsoft.com/office/drawing/2014/main" id="{A2AD4F6A-702D-4528-9736-791853A4360A}"/>
            </a:ext>
          </a:extLst>
        </xdr:cNvPr>
        <xdr:cNvPicPr>
          <a:picLocks noChangeAspect="1"/>
        </xdr:cNvPicPr>
      </xdr:nvPicPr>
      <xdr:blipFill>
        <a:blip xmlns:r="http://schemas.openxmlformats.org/officeDocument/2006/relationships" r:embed="rId3"/>
        <a:stretch>
          <a:fillRect/>
        </a:stretch>
      </xdr:blipFill>
      <xdr:spPr>
        <a:xfrm>
          <a:off x="200025" y="27146250"/>
          <a:ext cx="217172" cy="217749"/>
        </a:xfrm>
        <a:prstGeom prst="rect">
          <a:avLst/>
        </a:prstGeom>
      </xdr:spPr>
    </xdr:pic>
    <xdr:clientData/>
  </xdr:oneCellAnchor>
  <xdr:oneCellAnchor>
    <xdr:from>
      <xdr:col>1</xdr:col>
      <xdr:colOff>0</xdr:colOff>
      <xdr:row>105</xdr:row>
      <xdr:rowOff>0</xdr:rowOff>
    </xdr:from>
    <xdr:ext cx="217172" cy="219078"/>
    <xdr:pic>
      <xdr:nvPicPr>
        <xdr:cNvPr id="95" name="Picture 94">
          <a:extLst>
            <a:ext uri="{FF2B5EF4-FFF2-40B4-BE49-F238E27FC236}">
              <a16:creationId xmlns:a16="http://schemas.microsoft.com/office/drawing/2014/main" id="{F4FB414A-A86D-4113-B68E-974567E46838}"/>
            </a:ext>
          </a:extLst>
        </xdr:cNvPr>
        <xdr:cNvPicPr>
          <a:picLocks noChangeAspect="1"/>
        </xdr:cNvPicPr>
      </xdr:nvPicPr>
      <xdr:blipFill>
        <a:blip xmlns:r="http://schemas.openxmlformats.org/officeDocument/2006/relationships" r:embed="rId3"/>
        <a:stretch>
          <a:fillRect/>
        </a:stretch>
      </xdr:blipFill>
      <xdr:spPr>
        <a:xfrm>
          <a:off x="200025" y="27403425"/>
          <a:ext cx="217172" cy="219078"/>
        </a:xfrm>
        <a:prstGeom prst="rect">
          <a:avLst/>
        </a:prstGeom>
      </xdr:spPr>
    </xdr:pic>
    <xdr:clientData/>
  </xdr:oneCellAnchor>
  <xdr:oneCellAnchor>
    <xdr:from>
      <xdr:col>1</xdr:col>
      <xdr:colOff>0</xdr:colOff>
      <xdr:row>106</xdr:row>
      <xdr:rowOff>0</xdr:rowOff>
    </xdr:from>
    <xdr:ext cx="217172" cy="219077"/>
    <xdr:pic>
      <xdr:nvPicPr>
        <xdr:cNvPr id="96" name="Picture 95">
          <a:extLst>
            <a:ext uri="{FF2B5EF4-FFF2-40B4-BE49-F238E27FC236}">
              <a16:creationId xmlns:a16="http://schemas.microsoft.com/office/drawing/2014/main" id="{7B2D591C-9FA6-4074-AB2C-465B4428DF91}"/>
            </a:ext>
          </a:extLst>
        </xdr:cNvPr>
        <xdr:cNvPicPr>
          <a:picLocks noChangeAspect="1"/>
        </xdr:cNvPicPr>
      </xdr:nvPicPr>
      <xdr:blipFill>
        <a:blip xmlns:r="http://schemas.openxmlformats.org/officeDocument/2006/relationships" r:embed="rId5"/>
        <a:stretch>
          <a:fillRect/>
        </a:stretch>
      </xdr:blipFill>
      <xdr:spPr>
        <a:xfrm>
          <a:off x="200025" y="27622500"/>
          <a:ext cx="217172" cy="219077"/>
        </a:xfrm>
        <a:prstGeom prst="rect">
          <a:avLst/>
        </a:prstGeom>
      </xdr:spPr>
    </xdr:pic>
    <xdr:clientData/>
  </xdr:oneCellAnchor>
  <xdr:oneCellAnchor>
    <xdr:from>
      <xdr:col>1</xdr:col>
      <xdr:colOff>0</xdr:colOff>
      <xdr:row>107</xdr:row>
      <xdr:rowOff>0</xdr:rowOff>
    </xdr:from>
    <xdr:ext cx="217172" cy="219076"/>
    <xdr:pic>
      <xdr:nvPicPr>
        <xdr:cNvPr id="97" name="Picture 96">
          <a:extLst>
            <a:ext uri="{FF2B5EF4-FFF2-40B4-BE49-F238E27FC236}">
              <a16:creationId xmlns:a16="http://schemas.microsoft.com/office/drawing/2014/main" id="{71D1E359-9D42-4978-9F07-2379B585C04E}"/>
            </a:ext>
          </a:extLst>
        </xdr:cNvPr>
        <xdr:cNvPicPr>
          <a:picLocks noChangeAspect="1"/>
        </xdr:cNvPicPr>
      </xdr:nvPicPr>
      <xdr:blipFill>
        <a:blip xmlns:r="http://schemas.openxmlformats.org/officeDocument/2006/relationships" r:embed="rId5"/>
        <a:stretch>
          <a:fillRect/>
        </a:stretch>
      </xdr:blipFill>
      <xdr:spPr>
        <a:xfrm>
          <a:off x="200025" y="27841575"/>
          <a:ext cx="217172" cy="219076"/>
        </a:xfrm>
        <a:prstGeom prst="rect">
          <a:avLst/>
        </a:prstGeom>
      </xdr:spPr>
    </xdr:pic>
    <xdr:clientData/>
  </xdr:oneCellAnchor>
  <xdr:oneCellAnchor>
    <xdr:from>
      <xdr:col>1</xdr:col>
      <xdr:colOff>0</xdr:colOff>
      <xdr:row>110</xdr:row>
      <xdr:rowOff>0</xdr:rowOff>
    </xdr:from>
    <xdr:ext cx="217172" cy="219077"/>
    <xdr:pic>
      <xdr:nvPicPr>
        <xdr:cNvPr id="98" name="Picture 97">
          <a:extLst>
            <a:ext uri="{FF2B5EF4-FFF2-40B4-BE49-F238E27FC236}">
              <a16:creationId xmlns:a16="http://schemas.microsoft.com/office/drawing/2014/main" id="{BEB9CEC9-6D48-4978-BCBC-D654A7568E07}"/>
            </a:ext>
          </a:extLst>
        </xdr:cNvPr>
        <xdr:cNvPicPr>
          <a:picLocks noChangeAspect="1"/>
        </xdr:cNvPicPr>
      </xdr:nvPicPr>
      <xdr:blipFill>
        <a:blip xmlns:r="http://schemas.openxmlformats.org/officeDocument/2006/relationships" r:embed="rId5"/>
        <a:stretch>
          <a:fillRect/>
        </a:stretch>
      </xdr:blipFill>
      <xdr:spPr>
        <a:xfrm>
          <a:off x="200025" y="28498800"/>
          <a:ext cx="217172" cy="219077"/>
        </a:xfrm>
        <a:prstGeom prst="rect">
          <a:avLst/>
        </a:prstGeom>
      </xdr:spPr>
    </xdr:pic>
    <xdr:clientData/>
  </xdr:oneCellAnchor>
  <xdr:oneCellAnchor>
    <xdr:from>
      <xdr:col>1</xdr:col>
      <xdr:colOff>0</xdr:colOff>
      <xdr:row>111</xdr:row>
      <xdr:rowOff>0</xdr:rowOff>
    </xdr:from>
    <xdr:ext cx="217172" cy="219075"/>
    <xdr:pic>
      <xdr:nvPicPr>
        <xdr:cNvPr id="99" name="Picture 98">
          <a:extLst>
            <a:ext uri="{FF2B5EF4-FFF2-40B4-BE49-F238E27FC236}">
              <a16:creationId xmlns:a16="http://schemas.microsoft.com/office/drawing/2014/main" id="{C2D20BFB-1338-4211-AA14-EBE21A6E3D48}"/>
            </a:ext>
          </a:extLst>
        </xdr:cNvPr>
        <xdr:cNvPicPr>
          <a:picLocks noChangeAspect="1"/>
        </xdr:cNvPicPr>
      </xdr:nvPicPr>
      <xdr:blipFill>
        <a:blip xmlns:r="http://schemas.openxmlformats.org/officeDocument/2006/relationships" r:embed="rId3"/>
        <a:stretch>
          <a:fillRect/>
        </a:stretch>
      </xdr:blipFill>
      <xdr:spPr>
        <a:xfrm>
          <a:off x="200025" y="28717875"/>
          <a:ext cx="217172" cy="219075"/>
        </a:xfrm>
        <a:prstGeom prst="rect">
          <a:avLst/>
        </a:prstGeom>
      </xdr:spPr>
    </xdr:pic>
    <xdr:clientData/>
  </xdr:oneCellAnchor>
  <xdr:oneCellAnchor>
    <xdr:from>
      <xdr:col>1</xdr:col>
      <xdr:colOff>0</xdr:colOff>
      <xdr:row>112</xdr:row>
      <xdr:rowOff>0</xdr:rowOff>
    </xdr:from>
    <xdr:ext cx="217172" cy="219080"/>
    <xdr:pic>
      <xdr:nvPicPr>
        <xdr:cNvPr id="100" name="Picture 99">
          <a:extLst>
            <a:ext uri="{FF2B5EF4-FFF2-40B4-BE49-F238E27FC236}">
              <a16:creationId xmlns:a16="http://schemas.microsoft.com/office/drawing/2014/main" id="{248B0C8B-A81E-42CC-A86E-BE927AF1A8DC}"/>
            </a:ext>
          </a:extLst>
        </xdr:cNvPr>
        <xdr:cNvPicPr>
          <a:picLocks noChangeAspect="1"/>
        </xdr:cNvPicPr>
      </xdr:nvPicPr>
      <xdr:blipFill>
        <a:blip xmlns:r="http://schemas.openxmlformats.org/officeDocument/2006/relationships" r:embed="rId3"/>
        <a:stretch>
          <a:fillRect/>
        </a:stretch>
      </xdr:blipFill>
      <xdr:spPr>
        <a:xfrm>
          <a:off x="200025" y="28936950"/>
          <a:ext cx="217172" cy="219080"/>
        </a:xfrm>
        <a:prstGeom prst="rect">
          <a:avLst/>
        </a:prstGeom>
      </xdr:spPr>
    </xdr:pic>
    <xdr:clientData/>
  </xdr:oneCellAnchor>
  <xdr:oneCellAnchor>
    <xdr:from>
      <xdr:col>1</xdr:col>
      <xdr:colOff>0</xdr:colOff>
      <xdr:row>113</xdr:row>
      <xdr:rowOff>0</xdr:rowOff>
    </xdr:from>
    <xdr:ext cx="217172" cy="219076"/>
    <xdr:pic>
      <xdr:nvPicPr>
        <xdr:cNvPr id="101" name="Picture 100">
          <a:extLst>
            <a:ext uri="{FF2B5EF4-FFF2-40B4-BE49-F238E27FC236}">
              <a16:creationId xmlns:a16="http://schemas.microsoft.com/office/drawing/2014/main" id="{3440CACD-4570-4BA5-8331-EDB9AD3A241F}"/>
            </a:ext>
          </a:extLst>
        </xdr:cNvPr>
        <xdr:cNvPicPr>
          <a:picLocks noChangeAspect="1"/>
        </xdr:cNvPicPr>
      </xdr:nvPicPr>
      <xdr:blipFill>
        <a:blip xmlns:r="http://schemas.openxmlformats.org/officeDocument/2006/relationships" r:embed="rId5"/>
        <a:stretch>
          <a:fillRect/>
        </a:stretch>
      </xdr:blipFill>
      <xdr:spPr>
        <a:xfrm>
          <a:off x="200025" y="29156025"/>
          <a:ext cx="217172" cy="219076"/>
        </a:xfrm>
        <a:prstGeom prst="rect">
          <a:avLst/>
        </a:prstGeom>
      </xdr:spPr>
    </xdr:pic>
    <xdr:clientData/>
  </xdr:oneCellAnchor>
  <xdr:oneCellAnchor>
    <xdr:from>
      <xdr:col>1</xdr:col>
      <xdr:colOff>0</xdr:colOff>
      <xdr:row>114</xdr:row>
      <xdr:rowOff>0</xdr:rowOff>
    </xdr:from>
    <xdr:ext cx="217172" cy="219077"/>
    <xdr:pic>
      <xdr:nvPicPr>
        <xdr:cNvPr id="102" name="Picture 101">
          <a:extLst>
            <a:ext uri="{FF2B5EF4-FFF2-40B4-BE49-F238E27FC236}">
              <a16:creationId xmlns:a16="http://schemas.microsoft.com/office/drawing/2014/main" id="{C75FAF62-E141-48F5-A907-5BB51BCC03C0}"/>
            </a:ext>
          </a:extLst>
        </xdr:cNvPr>
        <xdr:cNvPicPr>
          <a:picLocks noChangeAspect="1"/>
        </xdr:cNvPicPr>
      </xdr:nvPicPr>
      <xdr:blipFill>
        <a:blip xmlns:r="http://schemas.openxmlformats.org/officeDocument/2006/relationships" r:embed="rId5"/>
        <a:stretch>
          <a:fillRect/>
        </a:stretch>
      </xdr:blipFill>
      <xdr:spPr>
        <a:xfrm>
          <a:off x="200025" y="29375100"/>
          <a:ext cx="217172" cy="219077"/>
        </a:xfrm>
        <a:prstGeom prst="rect">
          <a:avLst/>
        </a:prstGeom>
      </xdr:spPr>
    </xdr:pic>
    <xdr:clientData/>
  </xdr:oneCellAnchor>
  <xdr:oneCellAnchor>
    <xdr:from>
      <xdr:col>1</xdr:col>
      <xdr:colOff>0</xdr:colOff>
      <xdr:row>115</xdr:row>
      <xdr:rowOff>0</xdr:rowOff>
    </xdr:from>
    <xdr:ext cx="217172" cy="219076"/>
    <xdr:pic>
      <xdr:nvPicPr>
        <xdr:cNvPr id="103" name="Picture 102">
          <a:extLst>
            <a:ext uri="{FF2B5EF4-FFF2-40B4-BE49-F238E27FC236}">
              <a16:creationId xmlns:a16="http://schemas.microsoft.com/office/drawing/2014/main" id="{0122B288-ECF4-4B81-8F83-33A912661460}"/>
            </a:ext>
          </a:extLst>
        </xdr:cNvPr>
        <xdr:cNvPicPr>
          <a:picLocks noChangeAspect="1"/>
        </xdr:cNvPicPr>
      </xdr:nvPicPr>
      <xdr:blipFill>
        <a:blip xmlns:r="http://schemas.openxmlformats.org/officeDocument/2006/relationships" r:embed="rId5"/>
        <a:stretch>
          <a:fillRect/>
        </a:stretch>
      </xdr:blipFill>
      <xdr:spPr>
        <a:xfrm>
          <a:off x="200025" y="29594175"/>
          <a:ext cx="217172" cy="219076"/>
        </a:xfrm>
        <a:prstGeom prst="rect">
          <a:avLst/>
        </a:prstGeom>
      </xdr:spPr>
    </xdr:pic>
    <xdr:clientData/>
  </xdr:oneCellAnchor>
  <xdr:oneCellAnchor>
    <xdr:from>
      <xdr:col>1</xdr:col>
      <xdr:colOff>0</xdr:colOff>
      <xdr:row>117</xdr:row>
      <xdr:rowOff>0</xdr:rowOff>
    </xdr:from>
    <xdr:ext cx="217172" cy="219076"/>
    <xdr:pic>
      <xdr:nvPicPr>
        <xdr:cNvPr id="104" name="Picture 103">
          <a:extLst>
            <a:ext uri="{FF2B5EF4-FFF2-40B4-BE49-F238E27FC236}">
              <a16:creationId xmlns:a16="http://schemas.microsoft.com/office/drawing/2014/main" id="{28D7C0C5-DC0E-45B0-99E8-F86B63A84C35}"/>
            </a:ext>
          </a:extLst>
        </xdr:cNvPr>
        <xdr:cNvPicPr>
          <a:picLocks noChangeAspect="1"/>
        </xdr:cNvPicPr>
      </xdr:nvPicPr>
      <xdr:blipFill>
        <a:blip xmlns:r="http://schemas.openxmlformats.org/officeDocument/2006/relationships" r:embed="rId6"/>
        <a:stretch>
          <a:fillRect/>
        </a:stretch>
      </xdr:blipFill>
      <xdr:spPr>
        <a:xfrm>
          <a:off x="200025" y="30032325"/>
          <a:ext cx="217172" cy="219076"/>
        </a:xfrm>
        <a:prstGeom prst="rect">
          <a:avLst/>
        </a:prstGeom>
      </xdr:spPr>
    </xdr:pic>
    <xdr:clientData/>
  </xdr:oneCellAnchor>
  <xdr:oneCellAnchor>
    <xdr:from>
      <xdr:col>1</xdr:col>
      <xdr:colOff>0</xdr:colOff>
      <xdr:row>118</xdr:row>
      <xdr:rowOff>0</xdr:rowOff>
    </xdr:from>
    <xdr:ext cx="217172" cy="219076"/>
    <xdr:pic>
      <xdr:nvPicPr>
        <xdr:cNvPr id="105" name="Picture 104">
          <a:extLst>
            <a:ext uri="{FF2B5EF4-FFF2-40B4-BE49-F238E27FC236}">
              <a16:creationId xmlns:a16="http://schemas.microsoft.com/office/drawing/2014/main" id="{D3D6AEB2-ED29-49ED-B368-5751F17CAD37}"/>
            </a:ext>
          </a:extLst>
        </xdr:cNvPr>
        <xdr:cNvPicPr>
          <a:picLocks noChangeAspect="1"/>
        </xdr:cNvPicPr>
      </xdr:nvPicPr>
      <xdr:blipFill>
        <a:blip xmlns:r="http://schemas.openxmlformats.org/officeDocument/2006/relationships" r:embed="rId7"/>
        <a:stretch>
          <a:fillRect/>
        </a:stretch>
      </xdr:blipFill>
      <xdr:spPr>
        <a:xfrm>
          <a:off x="200025" y="30251400"/>
          <a:ext cx="217172" cy="219076"/>
        </a:xfrm>
        <a:prstGeom prst="rect">
          <a:avLst/>
        </a:prstGeom>
      </xdr:spPr>
    </xdr:pic>
    <xdr:clientData/>
  </xdr:oneCellAnchor>
  <xdr:oneCellAnchor>
    <xdr:from>
      <xdr:col>1</xdr:col>
      <xdr:colOff>0</xdr:colOff>
      <xdr:row>119</xdr:row>
      <xdr:rowOff>0</xdr:rowOff>
    </xdr:from>
    <xdr:ext cx="217172" cy="219078"/>
    <xdr:pic>
      <xdr:nvPicPr>
        <xdr:cNvPr id="106" name="Picture 105">
          <a:extLst>
            <a:ext uri="{FF2B5EF4-FFF2-40B4-BE49-F238E27FC236}">
              <a16:creationId xmlns:a16="http://schemas.microsoft.com/office/drawing/2014/main" id="{8E3A7E26-31AB-402E-AFE1-328A870D822E}"/>
            </a:ext>
          </a:extLst>
        </xdr:cNvPr>
        <xdr:cNvPicPr>
          <a:picLocks noChangeAspect="1"/>
        </xdr:cNvPicPr>
      </xdr:nvPicPr>
      <xdr:blipFill>
        <a:blip xmlns:r="http://schemas.openxmlformats.org/officeDocument/2006/relationships" r:embed="rId7"/>
        <a:stretch>
          <a:fillRect/>
        </a:stretch>
      </xdr:blipFill>
      <xdr:spPr>
        <a:xfrm>
          <a:off x="200025" y="30470475"/>
          <a:ext cx="217172" cy="219078"/>
        </a:xfrm>
        <a:prstGeom prst="rect">
          <a:avLst/>
        </a:prstGeom>
      </xdr:spPr>
    </xdr:pic>
    <xdr:clientData/>
  </xdr:oneCellAnchor>
  <xdr:oneCellAnchor>
    <xdr:from>
      <xdr:col>1</xdr:col>
      <xdr:colOff>0</xdr:colOff>
      <xdr:row>120</xdr:row>
      <xdr:rowOff>0</xdr:rowOff>
    </xdr:from>
    <xdr:ext cx="217172" cy="219078"/>
    <xdr:pic>
      <xdr:nvPicPr>
        <xdr:cNvPr id="107" name="Picture 106">
          <a:extLst>
            <a:ext uri="{FF2B5EF4-FFF2-40B4-BE49-F238E27FC236}">
              <a16:creationId xmlns:a16="http://schemas.microsoft.com/office/drawing/2014/main" id="{8A6200F8-7BB8-4CC4-B84F-35489EAE163A}"/>
            </a:ext>
          </a:extLst>
        </xdr:cNvPr>
        <xdr:cNvPicPr>
          <a:picLocks noChangeAspect="1"/>
        </xdr:cNvPicPr>
      </xdr:nvPicPr>
      <xdr:blipFill>
        <a:blip xmlns:r="http://schemas.openxmlformats.org/officeDocument/2006/relationships" r:embed="rId6"/>
        <a:stretch>
          <a:fillRect/>
        </a:stretch>
      </xdr:blipFill>
      <xdr:spPr>
        <a:xfrm>
          <a:off x="200025" y="30689550"/>
          <a:ext cx="217172" cy="219078"/>
        </a:xfrm>
        <a:prstGeom prst="rect">
          <a:avLst/>
        </a:prstGeom>
      </xdr:spPr>
    </xdr:pic>
    <xdr:clientData/>
  </xdr:oneCellAnchor>
  <xdr:oneCellAnchor>
    <xdr:from>
      <xdr:col>1</xdr:col>
      <xdr:colOff>0</xdr:colOff>
      <xdr:row>121</xdr:row>
      <xdr:rowOff>0</xdr:rowOff>
    </xdr:from>
    <xdr:ext cx="217172" cy="219075"/>
    <xdr:pic>
      <xdr:nvPicPr>
        <xdr:cNvPr id="108" name="Picture 107">
          <a:extLst>
            <a:ext uri="{FF2B5EF4-FFF2-40B4-BE49-F238E27FC236}">
              <a16:creationId xmlns:a16="http://schemas.microsoft.com/office/drawing/2014/main" id="{D7E0D646-D88F-4578-8B64-996757892FE2}"/>
            </a:ext>
          </a:extLst>
        </xdr:cNvPr>
        <xdr:cNvPicPr>
          <a:picLocks noChangeAspect="1"/>
        </xdr:cNvPicPr>
      </xdr:nvPicPr>
      <xdr:blipFill>
        <a:blip xmlns:r="http://schemas.openxmlformats.org/officeDocument/2006/relationships" r:embed="rId7"/>
        <a:stretch>
          <a:fillRect/>
        </a:stretch>
      </xdr:blipFill>
      <xdr:spPr>
        <a:xfrm>
          <a:off x="200025" y="30908625"/>
          <a:ext cx="217172" cy="219075"/>
        </a:xfrm>
        <a:prstGeom prst="rect">
          <a:avLst/>
        </a:prstGeom>
      </xdr:spPr>
    </xdr:pic>
    <xdr:clientData/>
  </xdr:oneCellAnchor>
  <xdr:oneCellAnchor>
    <xdr:from>
      <xdr:col>1</xdr:col>
      <xdr:colOff>0</xdr:colOff>
      <xdr:row>122</xdr:row>
      <xdr:rowOff>0</xdr:rowOff>
    </xdr:from>
    <xdr:ext cx="217172" cy="219077"/>
    <xdr:pic>
      <xdr:nvPicPr>
        <xdr:cNvPr id="109" name="Picture 108">
          <a:extLst>
            <a:ext uri="{FF2B5EF4-FFF2-40B4-BE49-F238E27FC236}">
              <a16:creationId xmlns:a16="http://schemas.microsoft.com/office/drawing/2014/main" id="{0CF6EF6C-B024-43CE-BBB9-A990BD6C6DCE}"/>
            </a:ext>
          </a:extLst>
        </xdr:cNvPr>
        <xdr:cNvPicPr>
          <a:picLocks noChangeAspect="1"/>
        </xdr:cNvPicPr>
      </xdr:nvPicPr>
      <xdr:blipFill>
        <a:blip xmlns:r="http://schemas.openxmlformats.org/officeDocument/2006/relationships" r:embed="rId7"/>
        <a:stretch>
          <a:fillRect/>
        </a:stretch>
      </xdr:blipFill>
      <xdr:spPr>
        <a:xfrm>
          <a:off x="200025" y="31127700"/>
          <a:ext cx="217172" cy="219077"/>
        </a:xfrm>
        <a:prstGeom prst="rect">
          <a:avLst/>
        </a:prstGeom>
      </xdr:spPr>
    </xdr:pic>
    <xdr:clientData/>
  </xdr:oneCellAnchor>
  <xdr:oneCellAnchor>
    <xdr:from>
      <xdr:col>1</xdr:col>
      <xdr:colOff>0</xdr:colOff>
      <xdr:row>123</xdr:row>
      <xdr:rowOff>0</xdr:rowOff>
    </xdr:from>
    <xdr:ext cx="217172" cy="219078"/>
    <xdr:pic>
      <xdr:nvPicPr>
        <xdr:cNvPr id="110" name="Picture 109">
          <a:extLst>
            <a:ext uri="{FF2B5EF4-FFF2-40B4-BE49-F238E27FC236}">
              <a16:creationId xmlns:a16="http://schemas.microsoft.com/office/drawing/2014/main" id="{DD91B469-316C-4B69-B75D-48FFB9B3D1B7}"/>
            </a:ext>
          </a:extLst>
        </xdr:cNvPr>
        <xdr:cNvPicPr>
          <a:picLocks noChangeAspect="1"/>
        </xdr:cNvPicPr>
      </xdr:nvPicPr>
      <xdr:blipFill>
        <a:blip xmlns:r="http://schemas.openxmlformats.org/officeDocument/2006/relationships" r:embed="rId6"/>
        <a:stretch>
          <a:fillRect/>
        </a:stretch>
      </xdr:blipFill>
      <xdr:spPr>
        <a:xfrm>
          <a:off x="200025" y="31346775"/>
          <a:ext cx="217172" cy="219078"/>
        </a:xfrm>
        <a:prstGeom prst="rect">
          <a:avLst/>
        </a:prstGeom>
      </xdr:spPr>
    </xdr:pic>
    <xdr:clientData/>
  </xdr:oneCellAnchor>
  <xdr:oneCellAnchor>
    <xdr:from>
      <xdr:col>1</xdr:col>
      <xdr:colOff>0</xdr:colOff>
      <xdr:row>124</xdr:row>
      <xdr:rowOff>0</xdr:rowOff>
    </xdr:from>
    <xdr:ext cx="217172" cy="219078"/>
    <xdr:pic>
      <xdr:nvPicPr>
        <xdr:cNvPr id="111" name="Picture 110">
          <a:extLst>
            <a:ext uri="{FF2B5EF4-FFF2-40B4-BE49-F238E27FC236}">
              <a16:creationId xmlns:a16="http://schemas.microsoft.com/office/drawing/2014/main" id="{58DDE8D5-C497-49D5-B709-B7C84DEB3307}"/>
            </a:ext>
          </a:extLst>
        </xdr:cNvPr>
        <xdr:cNvPicPr>
          <a:picLocks noChangeAspect="1"/>
        </xdr:cNvPicPr>
      </xdr:nvPicPr>
      <xdr:blipFill>
        <a:blip xmlns:r="http://schemas.openxmlformats.org/officeDocument/2006/relationships" r:embed="rId6"/>
        <a:stretch>
          <a:fillRect/>
        </a:stretch>
      </xdr:blipFill>
      <xdr:spPr>
        <a:xfrm>
          <a:off x="200025" y="31565850"/>
          <a:ext cx="217172" cy="219078"/>
        </a:xfrm>
        <a:prstGeom prst="rect">
          <a:avLst/>
        </a:prstGeom>
      </xdr:spPr>
    </xdr:pic>
    <xdr:clientData/>
  </xdr:oneCellAnchor>
  <xdr:oneCellAnchor>
    <xdr:from>
      <xdr:col>1</xdr:col>
      <xdr:colOff>0</xdr:colOff>
      <xdr:row>125</xdr:row>
      <xdr:rowOff>0</xdr:rowOff>
    </xdr:from>
    <xdr:ext cx="217172" cy="219652"/>
    <xdr:pic>
      <xdr:nvPicPr>
        <xdr:cNvPr id="112" name="Picture 111">
          <a:extLst>
            <a:ext uri="{FF2B5EF4-FFF2-40B4-BE49-F238E27FC236}">
              <a16:creationId xmlns:a16="http://schemas.microsoft.com/office/drawing/2014/main" id="{7E85F41E-A46F-4888-879E-C66C32F1177B}"/>
            </a:ext>
          </a:extLst>
        </xdr:cNvPr>
        <xdr:cNvPicPr>
          <a:picLocks noChangeAspect="1"/>
        </xdr:cNvPicPr>
      </xdr:nvPicPr>
      <xdr:blipFill>
        <a:blip xmlns:r="http://schemas.openxmlformats.org/officeDocument/2006/relationships" r:embed="rId6"/>
        <a:stretch>
          <a:fillRect/>
        </a:stretch>
      </xdr:blipFill>
      <xdr:spPr>
        <a:xfrm>
          <a:off x="200025" y="31784925"/>
          <a:ext cx="217172" cy="219652"/>
        </a:xfrm>
        <a:prstGeom prst="rect">
          <a:avLst/>
        </a:prstGeom>
      </xdr:spPr>
    </xdr:pic>
    <xdr:clientData/>
  </xdr:oneCellAnchor>
  <xdr:oneCellAnchor>
    <xdr:from>
      <xdr:col>1</xdr:col>
      <xdr:colOff>0</xdr:colOff>
      <xdr:row>126</xdr:row>
      <xdr:rowOff>0</xdr:rowOff>
    </xdr:from>
    <xdr:ext cx="217172" cy="219080"/>
    <xdr:pic>
      <xdr:nvPicPr>
        <xdr:cNvPr id="113" name="Picture 112">
          <a:extLst>
            <a:ext uri="{FF2B5EF4-FFF2-40B4-BE49-F238E27FC236}">
              <a16:creationId xmlns:a16="http://schemas.microsoft.com/office/drawing/2014/main" id="{6DB7D6E7-9C17-4D64-97DF-0463EAA10AB6}"/>
            </a:ext>
          </a:extLst>
        </xdr:cNvPr>
        <xdr:cNvPicPr>
          <a:picLocks noChangeAspect="1"/>
        </xdr:cNvPicPr>
      </xdr:nvPicPr>
      <xdr:blipFill>
        <a:blip xmlns:r="http://schemas.openxmlformats.org/officeDocument/2006/relationships" r:embed="rId6"/>
        <a:stretch>
          <a:fillRect/>
        </a:stretch>
      </xdr:blipFill>
      <xdr:spPr>
        <a:xfrm>
          <a:off x="200025" y="32004000"/>
          <a:ext cx="217172" cy="219080"/>
        </a:xfrm>
        <a:prstGeom prst="rect">
          <a:avLst/>
        </a:prstGeom>
      </xdr:spPr>
    </xdr:pic>
    <xdr:clientData/>
  </xdr:oneCellAnchor>
  <xdr:oneCellAnchor>
    <xdr:from>
      <xdr:col>1</xdr:col>
      <xdr:colOff>0</xdr:colOff>
      <xdr:row>127</xdr:row>
      <xdr:rowOff>0</xdr:rowOff>
    </xdr:from>
    <xdr:ext cx="217172" cy="219076"/>
    <xdr:pic>
      <xdr:nvPicPr>
        <xdr:cNvPr id="114" name="Picture 113">
          <a:extLst>
            <a:ext uri="{FF2B5EF4-FFF2-40B4-BE49-F238E27FC236}">
              <a16:creationId xmlns:a16="http://schemas.microsoft.com/office/drawing/2014/main" id="{27B48FC6-F78E-42EC-80A0-39384B2A2307}"/>
            </a:ext>
          </a:extLst>
        </xdr:cNvPr>
        <xdr:cNvPicPr>
          <a:picLocks noChangeAspect="1"/>
        </xdr:cNvPicPr>
      </xdr:nvPicPr>
      <xdr:blipFill>
        <a:blip xmlns:r="http://schemas.openxmlformats.org/officeDocument/2006/relationships" r:embed="rId6"/>
        <a:stretch>
          <a:fillRect/>
        </a:stretch>
      </xdr:blipFill>
      <xdr:spPr>
        <a:xfrm>
          <a:off x="200025" y="32223075"/>
          <a:ext cx="217172" cy="219076"/>
        </a:xfrm>
        <a:prstGeom prst="rect">
          <a:avLst/>
        </a:prstGeom>
      </xdr:spPr>
    </xdr:pic>
    <xdr:clientData/>
  </xdr:oneCellAnchor>
  <xdr:oneCellAnchor>
    <xdr:from>
      <xdr:col>1</xdr:col>
      <xdr:colOff>0</xdr:colOff>
      <xdr:row>129</xdr:row>
      <xdr:rowOff>0</xdr:rowOff>
    </xdr:from>
    <xdr:ext cx="217172" cy="219652"/>
    <xdr:pic>
      <xdr:nvPicPr>
        <xdr:cNvPr id="115" name="Picture 114">
          <a:extLst>
            <a:ext uri="{FF2B5EF4-FFF2-40B4-BE49-F238E27FC236}">
              <a16:creationId xmlns:a16="http://schemas.microsoft.com/office/drawing/2014/main" id="{CE939865-E152-43A7-A5A7-A7E021B198B7}"/>
            </a:ext>
          </a:extLst>
        </xdr:cNvPr>
        <xdr:cNvPicPr>
          <a:picLocks noChangeAspect="1"/>
        </xdr:cNvPicPr>
      </xdr:nvPicPr>
      <xdr:blipFill>
        <a:blip xmlns:r="http://schemas.openxmlformats.org/officeDocument/2006/relationships" r:embed="rId6"/>
        <a:stretch>
          <a:fillRect/>
        </a:stretch>
      </xdr:blipFill>
      <xdr:spPr>
        <a:xfrm>
          <a:off x="200025" y="32661225"/>
          <a:ext cx="217172" cy="219652"/>
        </a:xfrm>
        <a:prstGeom prst="rect">
          <a:avLst/>
        </a:prstGeom>
      </xdr:spPr>
    </xdr:pic>
    <xdr:clientData/>
  </xdr:oneCellAnchor>
  <xdr:oneCellAnchor>
    <xdr:from>
      <xdr:col>1</xdr:col>
      <xdr:colOff>0</xdr:colOff>
      <xdr:row>130</xdr:row>
      <xdr:rowOff>0</xdr:rowOff>
    </xdr:from>
    <xdr:ext cx="217172" cy="219080"/>
    <xdr:pic>
      <xdr:nvPicPr>
        <xdr:cNvPr id="116" name="Picture 115">
          <a:extLst>
            <a:ext uri="{FF2B5EF4-FFF2-40B4-BE49-F238E27FC236}">
              <a16:creationId xmlns:a16="http://schemas.microsoft.com/office/drawing/2014/main" id="{2AACC2E0-7556-428D-8580-02179497EDBE}"/>
            </a:ext>
          </a:extLst>
        </xdr:cNvPr>
        <xdr:cNvPicPr>
          <a:picLocks noChangeAspect="1"/>
        </xdr:cNvPicPr>
      </xdr:nvPicPr>
      <xdr:blipFill>
        <a:blip xmlns:r="http://schemas.openxmlformats.org/officeDocument/2006/relationships" r:embed="rId7"/>
        <a:stretch>
          <a:fillRect/>
        </a:stretch>
      </xdr:blipFill>
      <xdr:spPr>
        <a:xfrm>
          <a:off x="200025" y="32880300"/>
          <a:ext cx="217172" cy="219080"/>
        </a:xfrm>
        <a:prstGeom prst="rect">
          <a:avLst/>
        </a:prstGeom>
      </xdr:spPr>
    </xdr:pic>
    <xdr:clientData/>
  </xdr:oneCellAnchor>
  <xdr:oneCellAnchor>
    <xdr:from>
      <xdr:col>1</xdr:col>
      <xdr:colOff>0</xdr:colOff>
      <xdr:row>131</xdr:row>
      <xdr:rowOff>0</xdr:rowOff>
    </xdr:from>
    <xdr:ext cx="217172" cy="219076"/>
    <xdr:pic>
      <xdr:nvPicPr>
        <xdr:cNvPr id="117" name="Picture 116">
          <a:extLst>
            <a:ext uri="{FF2B5EF4-FFF2-40B4-BE49-F238E27FC236}">
              <a16:creationId xmlns:a16="http://schemas.microsoft.com/office/drawing/2014/main" id="{42173887-8A82-4947-A036-F7FAB0BE0BC9}"/>
            </a:ext>
          </a:extLst>
        </xdr:cNvPr>
        <xdr:cNvPicPr>
          <a:picLocks noChangeAspect="1"/>
        </xdr:cNvPicPr>
      </xdr:nvPicPr>
      <xdr:blipFill>
        <a:blip xmlns:r="http://schemas.openxmlformats.org/officeDocument/2006/relationships" r:embed="rId8"/>
        <a:stretch>
          <a:fillRect/>
        </a:stretch>
      </xdr:blipFill>
      <xdr:spPr>
        <a:xfrm>
          <a:off x="200025" y="33099375"/>
          <a:ext cx="217172" cy="219076"/>
        </a:xfrm>
        <a:prstGeom prst="rect">
          <a:avLst/>
        </a:prstGeom>
      </xdr:spPr>
    </xdr:pic>
    <xdr:clientData/>
  </xdr:oneCellAnchor>
  <xdr:oneCellAnchor>
    <xdr:from>
      <xdr:col>1</xdr:col>
      <xdr:colOff>0</xdr:colOff>
      <xdr:row>132</xdr:row>
      <xdr:rowOff>0</xdr:rowOff>
    </xdr:from>
    <xdr:ext cx="217172" cy="219076"/>
    <xdr:pic>
      <xdr:nvPicPr>
        <xdr:cNvPr id="118" name="Picture 117">
          <a:extLst>
            <a:ext uri="{FF2B5EF4-FFF2-40B4-BE49-F238E27FC236}">
              <a16:creationId xmlns:a16="http://schemas.microsoft.com/office/drawing/2014/main" id="{3B6A8788-E692-4BC7-98EB-ACB4E4E81C8F}"/>
            </a:ext>
          </a:extLst>
        </xdr:cNvPr>
        <xdr:cNvPicPr>
          <a:picLocks noChangeAspect="1"/>
        </xdr:cNvPicPr>
      </xdr:nvPicPr>
      <xdr:blipFill>
        <a:blip xmlns:r="http://schemas.openxmlformats.org/officeDocument/2006/relationships" r:embed="rId8"/>
        <a:stretch>
          <a:fillRect/>
        </a:stretch>
      </xdr:blipFill>
      <xdr:spPr>
        <a:xfrm>
          <a:off x="200025" y="33318450"/>
          <a:ext cx="217172" cy="219076"/>
        </a:xfrm>
        <a:prstGeom prst="rect">
          <a:avLst/>
        </a:prstGeom>
      </xdr:spPr>
    </xdr:pic>
    <xdr:clientData/>
  </xdr:oneCellAnchor>
  <xdr:oneCellAnchor>
    <xdr:from>
      <xdr:col>1</xdr:col>
      <xdr:colOff>0</xdr:colOff>
      <xdr:row>133</xdr:row>
      <xdr:rowOff>0</xdr:rowOff>
    </xdr:from>
    <xdr:ext cx="217172" cy="219077"/>
    <xdr:pic>
      <xdr:nvPicPr>
        <xdr:cNvPr id="119" name="Picture 118">
          <a:extLst>
            <a:ext uri="{FF2B5EF4-FFF2-40B4-BE49-F238E27FC236}">
              <a16:creationId xmlns:a16="http://schemas.microsoft.com/office/drawing/2014/main" id="{32D1F97C-B686-4559-A8F3-9C3634F1ACA9}"/>
            </a:ext>
          </a:extLst>
        </xdr:cNvPr>
        <xdr:cNvPicPr>
          <a:picLocks noChangeAspect="1"/>
        </xdr:cNvPicPr>
      </xdr:nvPicPr>
      <xdr:blipFill>
        <a:blip xmlns:r="http://schemas.openxmlformats.org/officeDocument/2006/relationships" r:embed="rId7"/>
        <a:stretch>
          <a:fillRect/>
        </a:stretch>
      </xdr:blipFill>
      <xdr:spPr>
        <a:xfrm>
          <a:off x="200025" y="33537525"/>
          <a:ext cx="217172" cy="219077"/>
        </a:xfrm>
        <a:prstGeom prst="rect">
          <a:avLst/>
        </a:prstGeom>
      </xdr:spPr>
    </xdr:pic>
    <xdr:clientData/>
  </xdr:oneCellAnchor>
  <xdr:oneCellAnchor>
    <xdr:from>
      <xdr:col>1</xdr:col>
      <xdr:colOff>0</xdr:colOff>
      <xdr:row>134</xdr:row>
      <xdr:rowOff>0</xdr:rowOff>
    </xdr:from>
    <xdr:ext cx="217172" cy="219079"/>
    <xdr:pic>
      <xdr:nvPicPr>
        <xdr:cNvPr id="120" name="Picture 119">
          <a:extLst>
            <a:ext uri="{FF2B5EF4-FFF2-40B4-BE49-F238E27FC236}">
              <a16:creationId xmlns:a16="http://schemas.microsoft.com/office/drawing/2014/main" id="{0E5D10DD-1DED-4A30-9EA1-3BAFECC631C5}"/>
            </a:ext>
          </a:extLst>
        </xdr:cNvPr>
        <xdr:cNvPicPr>
          <a:picLocks noChangeAspect="1"/>
        </xdr:cNvPicPr>
      </xdr:nvPicPr>
      <xdr:blipFill>
        <a:blip xmlns:r="http://schemas.openxmlformats.org/officeDocument/2006/relationships" r:embed="rId7"/>
        <a:stretch>
          <a:fillRect/>
        </a:stretch>
      </xdr:blipFill>
      <xdr:spPr>
        <a:xfrm>
          <a:off x="200025" y="33756600"/>
          <a:ext cx="217172" cy="219079"/>
        </a:xfrm>
        <a:prstGeom prst="rect">
          <a:avLst/>
        </a:prstGeom>
      </xdr:spPr>
    </xdr:pic>
    <xdr:clientData/>
  </xdr:oneCellAnchor>
  <xdr:oneCellAnchor>
    <xdr:from>
      <xdr:col>1</xdr:col>
      <xdr:colOff>0</xdr:colOff>
      <xdr:row>137</xdr:row>
      <xdr:rowOff>0</xdr:rowOff>
    </xdr:from>
    <xdr:ext cx="217172" cy="219078"/>
    <xdr:pic>
      <xdr:nvPicPr>
        <xdr:cNvPr id="121" name="Picture 120">
          <a:extLst>
            <a:ext uri="{FF2B5EF4-FFF2-40B4-BE49-F238E27FC236}">
              <a16:creationId xmlns:a16="http://schemas.microsoft.com/office/drawing/2014/main" id="{85AA512C-A244-449F-A62E-A6A2AA999463}"/>
            </a:ext>
          </a:extLst>
        </xdr:cNvPr>
        <xdr:cNvPicPr>
          <a:picLocks noChangeAspect="1"/>
        </xdr:cNvPicPr>
      </xdr:nvPicPr>
      <xdr:blipFill>
        <a:blip xmlns:r="http://schemas.openxmlformats.org/officeDocument/2006/relationships" r:embed="rId6"/>
        <a:stretch>
          <a:fillRect/>
        </a:stretch>
      </xdr:blipFill>
      <xdr:spPr>
        <a:xfrm>
          <a:off x="200025" y="34413825"/>
          <a:ext cx="217172" cy="219078"/>
        </a:xfrm>
        <a:prstGeom prst="rect">
          <a:avLst/>
        </a:prstGeom>
      </xdr:spPr>
    </xdr:pic>
    <xdr:clientData/>
  </xdr:oneCellAnchor>
  <xdr:oneCellAnchor>
    <xdr:from>
      <xdr:col>1</xdr:col>
      <xdr:colOff>0</xdr:colOff>
      <xdr:row>138</xdr:row>
      <xdr:rowOff>0</xdr:rowOff>
    </xdr:from>
    <xdr:ext cx="217172" cy="219078"/>
    <xdr:pic>
      <xdr:nvPicPr>
        <xdr:cNvPr id="122" name="Picture 121">
          <a:extLst>
            <a:ext uri="{FF2B5EF4-FFF2-40B4-BE49-F238E27FC236}">
              <a16:creationId xmlns:a16="http://schemas.microsoft.com/office/drawing/2014/main" id="{9BF4BBAE-F463-4C04-A7FE-EF50716C934D}"/>
            </a:ext>
          </a:extLst>
        </xdr:cNvPr>
        <xdr:cNvPicPr>
          <a:picLocks noChangeAspect="1"/>
        </xdr:cNvPicPr>
      </xdr:nvPicPr>
      <xdr:blipFill>
        <a:blip xmlns:r="http://schemas.openxmlformats.org/officeDocument/2006/relationships" r:embed="rId7"/>
        <a:stretch>
          <a:fillRect/>
        </a:stretch>
      </xdr:blipFill>
      <xdr:spPr>
        <a:xfrm>
          <a:off x="200025" y="34632900"/>
          <a:ext cx="217172" cy="219078"/>
        </a:xfrm>
        <a:prstGeom prst="rect">
          <a:avLst/>
        </a:prstGeom>
      </xdr:spPr>
    </xdr:pic>
    <xdr:clientData/>
  </xdr:oneCellAnchor>
  <xdr:oneCellAnchor>
    <xdr:from>
      <xdr:col>1</xdr:col>
      <xdr:colOff>0</xdr:colOff>
      <xdr:row>139</xdr:row>
      <xdr:rowOff>0</xdr:rowOff>
    </xdr:from>
    <xdr:ext cx="217172" cy="219075"/>
    <xdr:pic>
      <xdr:nvPicPr>
        <xdr:cNvPr id="123" name="Picture 122">
          <a:extLst>
            <a:ext uri="{FF2B5EF4-FFF2-40B4-BE49-F238E27FC236}">
              <a16:creationId xmlns:a16="http://schemas.microsoft.com/office/drawing/2014/main" id="{3B8031C6-23A4-436C-BF3A-AF817C8B338F}"/>
            </a:ext>
          </a:extLst>
        </xdr:cNvPr>
        <xdr:cNvPicPr>
          <a:picLocks noChangeAspect="1"/>
        </xdr:cNvPicPr>
      </xdr:nvPicPr>
      <xdr:blipFill>
        <a:blip xmlns:r="http://schemas.openxmlformats.org/officeDocument/2006/relationships" r:embed="rId6"/>
        <a:stretch>
          <a:fillRect/>
        </a:stretch>
      </xdr:blipFill>
      <xdr:spPr>
        <a:xfrm>
          <a:off x="200025" y="34851975"/>
          <a:ext cx="217172" cy="219075"/>
        </a:xfrm>
        <a:prstGeom prst="rect">
          <a:avLst/>
        </a:prstGeom>
      </xdr:spPr>
    </xdr:pic>
    <xdr:clientData/>
  </xdr:oneCellAnchor>
  <xdr:oneCellAnchor>
    <xdr:from>
      <xdr:col>1</xdr:col>
      <xdr:colOff>0</xdr:colOff>
      <xdr:row>140</xdr:row>
      <xdr:rowOff>0</xdr:rowOff>
    </xdr:from>
    <xdr:ext cx="217172" cy="219078"/>
    <xdr:pic>
      <xdr:nvPicPr>
        <xdr:cNvPr id="124" name="Picture 123">
          <a:extLst>
            <a:ext uri="{FF2B5EF4-FFF2-40B4-BE49-F238E27FC236}">
              <a16:creationId xmlns:a16="http://schemas.microsoft.com/office/drawing/2014/main" id="{1F97EF70-B8DC-4B0C-B549-D550551AD9CD}"/>
            </a:ext>
          </a:extLst>
        </xdr:cNvPr>
        <xdr:cNvPicPr>
          <a:picLocks noChangeAspect="1"/>
        </xdr:cNvPicPr>
      </xdr:nvPicPr>
      <xdr:blipFill>
        <a:blip xmlns:r="http://schemas.openxmlformats.org/officeDocument/2006/relationships" r:embed="rId6"/>
        <a:stretch>
          <a:fillRect/>
        </a:stretch>
      </xdr:blipFill>
      <xdr:spPr>
        <a:xfrm>
          <a:off x="200025" y="35071050"/>
          <a:ext cx="217172" cy="219078"/>
        </a:xfrm>
        <a:prstGeom prst="rect">
          <a:avLst/>
        </a:prstGeom>
      </xdr:spPr>
    </xdr:pic>
    <xdr:clientData/>
  </xdr:oneCellAnchor>
  <xdr:oneCellAnchor>
    <xdr:from>
      <xdr:col>1</xdr:col>
      <xdr:colOff>0</xdr:colOff>
      <xdr:row>141</xdr:row>
      <xdr:rowOff>0</xdr:rowOff>
    </xdr:from>
    <xdr:ext cx="217172" cy="219077"/>
    <xdr:pic>
      <xdr:nvPicPr>
        <xdr:cNvPr id="125" name="Picture 124">
          <a:extLst>
            <a:ext uri="{FF2B5EF4-FFF2-40B4-BE49-F238E27FC236}">
              <a16:creationId xmlns:a16="http://schemas.microsoft.com/office/drawing/2014/main" id="{A024C57F-FBE3-4BDF-A96A-C9A652979C83}"/>
            </a:ext>
          </a:extLst>
        </xdr:cNvPr>
        <xdr:cNvPicPr>
          <a:picLocks noChangeAspect="1"/>
        </xdr:cNvPicPr>
      </xdr:nvPicPr>
      <xdr:blipFill>
        <a:blip xmlns:r="http://schemas.openxmlformats.org/officeDocument/2006/relationships" r:embed="rId7"/>
        <a:stretch>
          <a:fillRect/>
        </a:stretch>
      </xdr:blipFill>
      <xdr:spPr>
        <a:xfrm>
          <a:off x="200025" y="35290125"/>
          <a:ext cx="217172" cy="219077"/>
        </a:xfrm>
        <a:prstGeom prst="rect">
          <a:avLst/>
        </a:prstGeom>
      </xdr:spPr>
    </xdr:pic>
    <xdr:clientData/>
  </xdr:oneCellAnchor>
  <xdr:oneCellAnchor>
    <xdr:from>
      <xdr:col>1</xdr:col>
      <xdr:colOff>0</xdr:colOff>
      <xdr:row>142</xdr:row>
      <xdr:rowOff>0</xdr:rowOff>
    </xdr:from>
    <xdr:ext cx="217172" cy="219078"/>
    <xdr:pic>
      <xdr:nvPicPr>
        <xdr:cNvPr id="126" name="Picture 125">
          <a:extLst>
            <a:ext uri="{FF2B5EF4-FFF2-40B4-BE49-F238E27FC236}">
              <a16:creationId xmlns:a16="http://schemas.microsoft.com/office/drawing/2014/main" id="{8CD7A0FC-6906-4D6A-B058-822E127FD804}"/>
            </a:ext>
          </a:extLst>
        </xdr:cNvPr>
        <xdr:cNvPicPr>
          <a:picLocks noChangeAspect="1"/>
        </xdr:cNvPicPr>
      </xdr:nvPicPr>
      <xdr:blipFill>
        <a:blip xmlns:r="http://schemas.openxmlformats.org/officeDocument/2006/relationships" r:embed="rId7"/>
        <a:stretch>
          <a:fillRect/>
        </a:stretch>
      </xdr:blipFill>
      <xdr:spPr>
        <a:xfrm>
          <a:off x="200025" y="35509200"/>
          <a:ext cx="217172" cy="219078"/>
        </a:xfrm>
        <a:prstGeom prst="rect">
          <a:avLst/>
        </a:prstGeom>
      </xdr:spPr>
    </xdr:pic>
    <xdr:clientData/>
  </xdr:oneCellAnchor>
  <xdr:oneCellAnchor>
    <xdr:from>
      <xdr:col>1</xdr:col>
      <xdr:colOff>0</xdr:colOff>
      <xdr:row>143</xdr:row>
      <xdr:rowOff>0</xdr:rowOff>
    </xdr:from>
    <xdr:ext cx="217172" cy="219652"/>
    <xdr:pic>
      <xdr:nvPicPr>
        <xdr:cNvPr id="127" name="Picture 126">
          <a:extLst>
            <a:ext uri="{FF2B5EF4-FFF2-40B4-BE49-F238E27FC236}">
              <a16:creationId xmlns:a16="http://schemas.microsoft.com/office/drawing/2014/main" id="{C5A4FA01-EF60-4F7C-B59E-168CFAE92F0A}"/>
            </a:ext>
          </a:extLst>
        </xdr:cNvPr>
        <xdr:cNvPicPr>
          <a:picLocks noChangeAspect="1"/>
        </xdr:cNvPicPr>
      </xdr:nvPicPr>
      <xdr:blipFill>
        <a:blip xmlns:r="http://schemas.openxmlformats.org/officeDocument/2006/relationships" r:embed="rId7"/>
        <a:stretch>
          <a:fillRect/>
        </a:stretch>
      </xdr:blipFill>
      <xdr:spPr>
        <a:xfrm>
          <a:off x="200025" y="35728275"/>
          <a:ext cx="217172" cy="219652"/>
        </a:xfrm>
        <a:prstGeom prst="rect">
          <a:avLst/>
        </a:prstGeom>
      </xdr:spPr>
    </xdr:pic>
    <xdr:clientData/>
  </xdr:oneCellAnchor>
  <xdr:oneCellAnchor>
    <xdr:from>
      <xdr:col>1</xdr:col>
      <xdr:colOff>0</xdr:colOff>
      <xdr:row>146</xdr:row>
      <xdr:rowOff>0</xdr:rowOff>
    </xdr:from>
    <xdr:ext cx="217172" cy="219076"/>
    <xdr:pic>
      <xdr:nvPicPr>
        <xdr:cNvPr id="128" name="Picture 127">
          <a:extLst>
            <a:ext uri="{FF2B5EF4-FFF2-40B4-BE49-F238E27FC236}">
              <a16:creationId xmlns:a16="http://schemas.microsoft.com/office/drawing/2014/main" id="{4740A0A6-3CB0-4709-A947-886510A93C65}"/>
            </a:ext>
          </a:extLst>
        </xdr:cNvPr>
        <xdr:cNvPicPr>
          <a:picLocks noChangeAspect="1"/>
        </xdr:cNvPicPr>
      </xdr:nvPicPr>
      <xdr:blipFill>
        <a:blip xmlns:r="http://schemas.openxmlformats.org/officeDocument/2006/relationships" r:embed="rId2"/>
        <a:stretch>
          <a:fillRect/>
        </a:stretch>
      </xdr:blipFill>
      <xdr:spPr>
        <a:xfrm>
          <a:off x="200025" y="36385500"/>
          <a:ext cx="217172" cy="219076"/>
        </a:xfrm>
        <a:prstGeom prst="rect">
          <a:avLst/>
        </a:prstGeom>
      </xdr:spPr>
    </xdr:pic>
    <xdr:clientData/>
  </xdr:oneCellAnchor>
  <xdr:oneCellAnchor>
    <xdr:from>
      <xdr:col>1</xdr:col>
      <xdr:colOff>0</xdr:colOff>
      <xdr:row>147</xdr:row>
      <xdr:rowOff>0</xdr:rowOff>
    </xdr:from>
    <xdr:ext cx="217172" cy="219077"/>
    <xdr:pic>
      <xdr:nvPicPr>
        <xdr:cNvPr id="129" name="Picture 128">
          <a:extLst>
            <a:ext uri="{FF2B5EF4-FFF2-40B4-BE49-F238E27FC236}">
              <a16:creationId xmlns:a16="http://schemas.microsoft.com/office/drawing/2014/main" id="{077E4AFB-D3A9-4809-9B5F-2A7602202E41}"/>
            </a:ext>
          </a:extLst>
        </xdr:cNvPr>
        <xdr:cNvPicPr>
          <a:picLocks noChangeAspect="1"/>
        </xdr:cNvPicPr>
      </xdr:nvPicPr>
      <xdr:blipFill>
        <a:blip xmlns:r="http://schemas.openxmlformats.org/officeDocument/2006/relationships" r:embed="rId7"/>
        <a:stretch>
          <a:fillRect/>
        </a:stretch>
      </xdr:blipFill>
      <xdr:spPr>
        <a:xfrm>
          <a:off x="200025" y="36604575"/>
          <a:ext cx="217172" cy="219077"/>
        </a:xfrm>
        <a:prstGeom prst="rect">
          <a:avLst/>
        </a:prstGeom>
      </xdr:spPr>
    </xdr:pic>
    <xdr:clientData/>
  </xdr:oneCellAnchor>
  <xdr:oneCellAnchor>
    <xdr:from>
      <xdr:col>1</xdr:col>
      <xdr:colOff>0</xdr:colOff>
      <xdr:row>148</xdr:row>
      <xdr:rowOff>0</xdr:rowOff>
    </xdr:from>
    <xdr:ext cx="217172" cy="219078"/>
    <xdr:pic>
      <xdr:nvPicPr>
        <xdr:cNvPr id="130" name="Picture 129">
          <a:extLst>
            <a:ext uri="{FF2B5EF4-FFF2-40B4-BE49-F238E27FC236}">
              <a16:creationId xmlns:a16="http://schemas.microsoft.com/office/drawing/2014/main" id="{E5D49BCE-61CE-48D2-ACBB-F1FD4CCC0325}"/>
            </a:ext>
          </a:extLst>
        </xdr:cNvPr>
        <xdr:cNvPicPr>
          <a:picLocks noChangeAspect="1"/>
        </xdr:cNvPicPr>
      </xdr:nvPicPr>
      <xdr:blipFill>
        <a:blip xmlns:r="http://schemas.openxmlformats.org/officeDocument/2006/relationships" r:embed="rId6"/>
        <a:stretch>
          <a:fillRect/>
        </a:stretch>
      </xdr:blipFill>
      <xdr:spPr>
        <a:xfrm>
          <a:off x="200025" y="36823650"/>
          <a:ext cx="217172" cy="219078"/>
        </a:xfrm>
        <a:prstGeom prst="rect">
          <a:avLst/>
        </a:prstGeom>
      </xdr:spPr>
    </xdr:pic>
    <xdr:clientData/>
  </xdr:oneCellAnchor>
  <xdr:oneCellAnchor>
    <xdr:from>
      <xdr:col>1</xdr:col>
      <xdr:colOff>0</xdr:colOff>
      <xdr:row>148</xdr:row>
      <xdr:rowOff>0</xdr:rowOff>
    </xdr:from>
    <xdr:ext cx="217172" cy="219077"/>
    <xdr:pic>
      <xdr:nvPicPr>
        <xdr:cNvPr id="131" name="Picture 130">
          <a:extLst>
            <a:ext uri="{FF2B5EF4-FFF2-40B4-BE49-F238E27FC236}">
              <a16:creationId xmlns:a16="http://schemas.microsoft.com/office/drawing/2014/main" id="{354B6EEB-40FB-4F6F-B0D3-902646940303}"/>
            </a:ext>
          </a:extLst>
        </xdr:cNvPr>
        <xdr:cNvPicPr>
          <a:picLocks noChangeAspect="1"/>
        </xdr:cNvPicPr>
      </xdr:nvPicPr>
      <xdr:blipFill>
        <a:blip xmlns:r="http://schemas.openxmlformats.org/officeDocument/2006/relationships" r:embed="rId6"/>
        <a:stretch>
          <a:fillRect/>
        </a:stretch>
      </xdr:blipFill>
      <xdr:spPr>
        <a:xfrm>
          <a:off x="200025" y="37042725"/>
          <a:ext cx="217172" cy="219077"/>
        </a:xfrm>
        <a:prstGeom prst="rect">
          <a:avLst/>
        </a:prstGeom>
      </xdr:spPr>
    </xdr:pic>
    <xdr:clientData/>
  </xdr:oneCellAnchor>
  <xdr:oneCellAnchor>
    <xdr:from>
      <xdr:col>1</xdr:col>
      <xdr:colOff>0</xdr:colOff>
      <xdr:row>150</xdr:row>
      <xdr:rowOff>0</xdr:rowOff>
    </xdr:from>
    <xdr:ext cx="217172" cy="219077"/>
    <xdr:pic>
      <xdr:nvPicPr>
        <xdr:cNvPr id="132" name="Picture 131">
          <a:extLst>
            <a:ext uri="{FF2B5EF4-FFF2-40B4-BE49-F238E27FC236}">
              <a16:creationId xmlns:a16="http://schemas.microsoft.com/office/drawing/2014/main" id="{940FF8B8-EB4A-4FC1-9B94-AECF9AABC7AE}"/>
            </a:ext>
          </a:extLst>
        </xdr:cNvPr>
        <xdr:cNvPicPr>
          <a:picLocks noChangeAspect="1"/>
        </xdr:cNvPicPr>
      </xdr:nvPicPr>
      <xdr:blipFill>
        <a:blip xmlns:r="http://schemas.openxmlformats.org/officeDocument/2006/relationships" r:embed="rId6"/>
        <a:stretch>
          <a:fillRect/>
        </a:stretch>
      </xdr:blipFill>
      <xdr:spPr>
        <a:xfrm>
          <a:off x="200025" y="37480875"/>
          <a:ext cx="217172" cy="219077"/>
        </a:xfrm>
        <a:prstGeom prst="rect">
          <a:avLst/>
        </a:prstGeom>
      </xdr:spPr>
    </xdr:pic>
    <xdr:clientData/>
  </xdr:oneCellAnchor>
  <xdr:oneCellAnchor>
    <xdr:from>
      <xdr:col>1</xdr:col>
      <xdr:colOff>0</xdr:colOff>
      <xdr:row>151</xdr:row>
      <xdr:rowOff>0</xdr:rowOff>
    </xdr:from>
    <xdr:ext cx="217172" cy="219078"/>
    <xdr:pic>
      <xdr:nvPicPr>
        <xdr:cNvPr id="133" name="Picture 132">
          <a:extLst>
            <a:ext uri="{FF2B5EF4-FFF2-40B4-BE49-F238E27FC236}">
              <a16:creationId xmlns:a16="http://schemas.microsoft.com/office/drawing/2014/main" id="{70653093-D520-4279-9209-1F5E6ED4A0D4}"/>
            </a:ext>
          </a:extLst>
        </xdr:cNvPr>
        <xdr:cNvPicPr>
          <a:picLocks noChangeAspect="1"/>
        </xdr:cNvPicPr>
      </xdr:nvPicPr>
      <xdr:blipFill>
        <a:blip xmlns:r="http://schemas.openxmlformats.org/officeDocument/2006/relationships" r:embed="rId7"/>
        <a:stretch>
          <a:fillRect/>
        </a:stretch>
      </xdr:blipFill>
      <xdr:spPr>
        <a:xfrm>
          <a:off x="200025" y="37699950"/>
          <a:ext cx="217172" cy="219078"/>
        </a:xfrm>
        <a:prstGeom prst="rect">
          <a:avLst/>
        </a:prstGeom>
      </xdr:spPr>
    </xdr:pic>
    <xdr:clientData/>
  </xdr:oneCellAnchor>
  <xdr:oneCellAnchor>
    <xdr:from>
      <xdr:col>1</xdr:col>
      <xdr:colOff>0</xdr:colOff>
      <xdr:row>153</xdr:row>
      <xdr:rowOff>0</xdr:rowOff>
    </xdr:from>
    <xdr:ext cx="217172" cy="219077"/>
    <xdr:pic>
      <xdr:nvPicPr>
        <xdr:cNvPr id="134" name="Picture 133">
          <a:extLst>
            <a:ext uri="{FF2B5EF4-FFF2-40B4-BE49-F238E27FC236}">
              <a16:creationId xmlns:a16="http://schemas.microsoft.com/office/drawing/2014/main" id="{07BBB271-8DB3-46B8-9468-504E585224EF}"/>
            </a:ext>
          </a:extLst>
        </xdr:cNvPr>
        <xdr:cNvPicPr>
          <a:picLocks noChangeAspect="1"/>
        </xdr:cNvPicPr>
      </xdr:nvPicPr>
      <xdr:blipFill>
        <a:blip xmlns:r="http://schemas.openxmlformats.org/officeDocument/2006/relationships" r:embed="rId6"/>
        <a:stretch>
          <a:fillRect/>
        </a:stretch>
      </xdr:blipFill>
      <xdr:spPr>
        <a:xfrm>
          <a:off x="200025" y="38138100"/>
          <a:ext cx="217172" cy="219077"/>
        </a:xfrm>
        <a:prstGeom prst="rect">
          <a:avLst/>
        </a:prstGeom>
      </xdr:spPr>
    </xdr:pic>
    <xdr:clientData/>
  </xdr:oneCellAnchor>
  <xdr:oneCellAnchor>
    <xdr:from>
      <xdr:col>1</xdr:col>
      <xdr:colOff>0</xdr:colOff>
      <xdr:row>154</xdr:row>
      <xdr:rowOff>0</xdr:rowOff>
    </xdr:from>
    <xdr:ext cx="217172" cy="219077"/>
    <xdr:pic>
      <xdr:nvPicPr>
        <xdr:cNvPr id="135" name="Picture 134">
          <a:extLst>
            <a:ext uri="{FF2B5EF4-FFF2-40B4-BE49-F238E27FC236}">
              <a16:creationId xmlns:a16="http://schemas.microsoft.com/office/drawing/2014/main" id="{A20C0586-7D5E-4569-95B0-F3E31FB3F1C7}"/>
            </a:ext>
          </a:extLst>
        </xdr:cNvPr>
        <xdr:cNvPicPr>
          <a:picLocks noChangeAspect="1"/>
        </xdr:cNvPicPr>
      </xdr:nvPicPr>
      <xdr:blipFill>
        <a:blip xmlns:r="http://schemas.openxmlformats.org/officeDocument/2006/relationships" r:embed="rId7"/>
        <a:stretch>
          <a:fillRect/>
        </a:stretch>
      </xdr:blipFill>
      <xdr:spPr>
        <a:xfrm>
          <a:off x="200025" y="38357175"/>
          <a:ext cx="217172" cy="219077"/>
        </a:xfrm>
        <a:prstGeom prst="rect">
          <a:avLst/>
        </a:prstGeom>
      </xdr:spPr>
    </xdr:pic>
    <xdr:clientData/>
  </xdr:oneCellAnchor>
  <xdr:oneCellAnchor>
    <xdr:from>
      <xdr:col>1</xdr:col>
      <xdr:colOff>0</xdr:colOff>
      <xdr:row>155</xdr:row>
      <xdr:rowOff>0</xdr:rowOff>
    </xdr:from>
    <xdr:ext cx="217172" cy="219078"/>
    <xdr:pic>
      <xdr:nvPicPr>
        <xdr:cNvPr id="136" name="Picture 135">
          <a:extLst>
            <a:ext uri="{FF2B5EF4-FFF2-40B4-BE49-F238E27FC236}">
              <a16:creationId xmlns:a16="http://schemas.microsoft.com/office/drawing/2014/main" id="{32B0CFCD-2FB0-40BE-9437-33AD5F749D27}"/>
            </a:ext>
          </a:extLst>
        </xdr:cNvPr>
        <xdr:cNvPicPr>
          <a:picLocks noChangeAspect="1"/>
        </xdr:cNvPicPr>
      </xdr:nvPicPr>
      <xdr:blipFill>
        <a:blip xmlns:r="http://schemas.openxmlformats.org/officeDocument/2006/relationships" r:embed="rId6"/>
        <a:stretch>
          <a:fillRect/>
        </a:stretch>
      </xdr:blipFill>
      <xdr:spPr>
        <a:xfrm>
          <a:off x="200025" y="38576250"/>
          <a:ext cx="217172" cy="219078"/>
        </a:xfrm>
        <a:prstGeom prst="rect">
          <a:avLst/>
        </a:prstGeom>
      </xdr:spPr>
    </xdr:pic>
    <xdr:clientData/>
  </xdr:oneCellAnchor>
  <xdr:oneCellAnchor>
    <xdr:from>
      <xdr:col>1</xdr:col>
      <xdr:colOff>0</xdr:colOff>
      <xdr:row>157</xdr:row>
      <xdr:rowOff>0</xdr:rowOff>
    </xdr:from>
    <xdr:ext cx="217172" cy="219077"/>
    <xdr:pic>
      <xdr:nvPicPr>
        <xdr:cNvPr id="137" name="Picture 136">
          <a:extLst>
            <a:ext uri="{FF2B5EF4-FFF2-40B4-BE49-F238E27FC236}">
              <a16:creationId xmlns:a16="http://schemas.microsoft.com/office/drawing/2014/main" id="{37F05190-1420-4375-8C81-1E22DEA7DD51}"/>
            </a:ext>
          </a:extLst>
        </xdr:cNvPr>
        <xdr:cNvPicPr>
          <a:picLocks noChangeAspect="1"/>
        </xdr:cNvPicPr>
      </xdr:nvPicPr>
      <xdr:blipFill>
        <a:blip xmlns:r="http://schemas.openxmlformats.org/officeDocument/2006/relationships" r:embed="rId6"/>
        <a:stretch>
          <a:fillRect/>
        </a:stretch>
      </xdr:blipFill>
      <xdr:spPr>
        <a:xfrm>
          <a:off x="200025" y="39014400"/>
          <a:ext cx="217172" cy="219077"/>
        </a:xfrm>
        <a:prstGeom prst="rect">
          <a:avLst/>
        </a:prstGeom>
      </xdr:spPr>
    </xdr:pic>
    <xdr:clientData/>
  </xdr:oneCellAnchor>
  <xdr:oneCellAnchor>
    <xdr:from>
      <xdr:col>1</xdr:col>
      <xdr:colOff>0</xdr:colOff>
      <xdr:row>158</xdr:row>
      <xdr:rowOff>0</xdr:rowOff>
    </xdr:from>
    <xdr:ext cx="217172" cy="219078"/>
    <xdr:pic>
      <xdr:nvPicPr>
        <xdr:cNvPr id="138" name="Picture 137">
          <a:extLst>
            <a:ext uri="{FF2B5EF4-FFF2-40B4-BE49-F238E27FC236}">
              <a16:creationId xmlns:a16="http://schemas.microsoft.com/office/drawing/2014/main" id="{C59F2431-DC0B-45D2-BB18-EFDA0A73E46F}"/>
            </a:ext>
          </a:extLst>
        </xdr:cNvPr>
        <xdr:cNvPicPr>
          <a:picLocks noChangeAspect="1"/>
        </xdr:cNvPicPr>
      </xdr:nvPicPr>
      <xdr:blipFill>
        <a:blip xmlns:r="http://schemas.openxmlformats.org/officeDocument/2006/relationships" r:embed="rId7"/>
        <a:stretch>
          <a:fillRect/>
        </a:stretch>
      </xdr:blipFill>
      <xdr:spPr>
        <a:xfrm>
          <a:off x="200025" y="39233475"/>
          <a:ext cx="217172" cy="219078"/>
        </a:xfrm>
        <a:prstGeom prst="rect">
          <a:avLst/>
        </a:prstGeom>
      </xdr:spPr>
    </xdr:pic>
    <xdr:clientData/>
  </xdr:oneCellAnchor>
  <xdr:oneCellAnchor>
    <xdr:from>
      <xdr:col>1</xdr:col>
      <xdr:colOff>0</xdr:colOff>
      <xdr:row>145</xdr:row>
      <xdr:rowOff>0</xdr:rowOff>
    </xdr:from>
    <xdr:ext cx="217172" cy="219077"/>
    <xdr:pic>
      <xdr:nvPicPr>
        <xdr:cNvPr id="139" name="Picture 138">
          <a:extLst>
            <a:ext uri="{FF2B5EF4-FFF2-40B4-BE49-F238E27FC236}">
              <a16:creationId xmlns:a16="http://schemas.microsoft.com/office/drawing/2014/main" id="{4CE0215E-588A-4511-A003-68166DE0DE07}"/>
            </a:ext>
          </a:extLst>
        </xdr:cNvPr>
        <xdr:cNvPicPr>
          <a:picLocks noChangeAspect="1"/>
        </xdr:cNvPicPr>
      </xdr:nvPicPr>
      <xdr:blipFill>
        <a:blip xmlns:r="http://schemas.openxmlformats.org/officeDocument/2006/relationships" r:embed="rId6"/>
        <a:stretch>
          <a:fillRect/>
        </a:stretch>
      </xdr:blipFill>
      <xdr:spPr>
        <a:xfrm>
          <a:off x="200025" y="36166425"/>
          <a:ext cx="217172" cy="219077"/>
        </a:xfrm>
        <a:prstGeom prst="rect">
          <a:avLst/>
        </a:prstGeom>
      </xdr:spPr>
    </xdr:pic>
    <xdr:clientData/>
  </xdr:oneCellAnchor>
  <xdr:oneCellAnchor>
    <xdr:from>
      <xdr:col>1</xdr:col>
      <xdr:colOff>0</xdr:colOff>
      <xdr:row>109</xdr:row>
      <xdr:rowOff>0</xdr:rowOff>
    </xdr:from>
    <xdr:ext cx="217172" cy="219077"/>
    <xdr:pic>
      <xdr:nvPicPr>
        <xdr:cNvPr id="140" name="Picture 139">
          <a:extLst>
            <a:ext uri="{FF2B5EF4-FFF2-40B4-BE49-F238E27FC236}">
              <a16:creationId xmlns:a16="http://schemas.microsoft.com/office/drawing/2014/main" id="{388196BF-2F2A-45F8-BDDC-6CD54A26AB99}"/>
            </a:ext>
          </a:extLst>
        </xdr:cNvPr>
        <xdr:cNvPicPr>
          <a:picLocks noChangeAspect="1"/>
        </xdr:cNvPicPr>
      </xdr:nvPicPr>
      <xdr:blipFill>
        <a:blip xmlns:r="http://schemas.openxmlformats.org/officeDocument/2006/relationships" r:embed="rId6"/>
        <a:stretch>
          <a:fillRect/>
        </a:stretch>
      </xdr:blipFill>
      <xdr:spPr>
        <a:xfrm>
          <a:off x="200025" y="28279725"/>
          <a:ext cx="217172" cy="219077"/>
        </a:xfrm>
        <a:prstGeom prst="rect">
          <a:avLst/>
        </a:prstGeom>
      </xdr:spPr>
    </xdr:pic>
    <xdr:clientData/>
  </xdr:oneCellAnchor>
  <xdr:oneCellAnchor>
    <xdr:from>
      <xdr:col>0</xdr:col>
      <xdr:colOff>190500</xdr:colOff>
      <xdr:row>59</xdr:row>
      <xdr:rowOff>66675</xdr:rowOff>
    </xdr:from>
    <xdr:ext cx="212092" cy="193678"/>
    <xdr:pic>
      <xdr:nvPicPr>
        <xdr:cNvPr id="141" name="Picture 51">
          <a:extLst>
            <a:ext uri="{FF2B5EF4-FFF2-40B4-BE49-F238E27FC236}">
              <a16:creationId xmlns:a16="http://schemas.microsoft.com/office/drawing/2014/main" id="{893A429E-F376-4439-9262-00D1B7274D23}"/>
            </a:ext>
            <a:ext uri="{147F2762-F138-4A5C-976F-8EAC2B608ADB}">
              <a16:predDERef xmlns:a16="http://schemas.microsoft.com/office/drawing/2014/main" pred="{6EEAEEFF-3296-4D75-A992-06C77C83B044}"/>
            </a:ext>
          </a:extLst>
        </xdr:cNvPr>
        <xdr:cNvPicPr>
          <a:picLocks noChangeAspect="1"/>
        </xdr:cNvPicPr>
      </xdr:nvPicPr>
      <xdr:blipFill>
        <a:blip xmlns:r="http://schemas.openxmlformats.org/officeDocument/2006/relationships" r:embed="rId4"/>
        <a:stretch>
          <a:fillRect/>
        </a:stretch>
      </xdr:blipFill>
      <xdr:spPr>
        <a:xfrm>
          <a:off x="190500" y="17160875"/>
          <a:ext cx="212092" cy="193678"/>
        </a:xfrm>
        <a:prstGeom prst="rect">
          <a:avLst/>
        </a:prstGeom>
      </xdr:spPr>
    </xdr:pic>
    <xdr:clientData/>
  </xdr:oneCellAnchor>
  <xdr:oneCellAnchor>
    <xdr:from>
      <xdr:col>1</xdr:col>
      <xdr:colOff>0</xdr:colOff>
      <xdr:row>99</xdr:row>
      <xdr:rowOff>0</xdr:rowOff>
    </xdr:from>
    <xdr:ext cx="217172" cy="219076"/>
    <xdr:pic>
      <xdr:nvPicPr>
        <xdr:cNvPr id="142" name="Picture 141">
          <a:extLst>
            <a:ext uri="{FF2B5EF4-FFF2-40B4-BE49-F238E27FC236}">
              <a16:creationId xmlns:a16="http://schemas.microsoft.com/office/drawing/2014/main" id="{F330F609-B8A1-4C62-BCAE-3D0CE098B992}"/>
            </a:ext>
          </a:extLst>
        </xdr:cNvPr>
        <xdr:cNvPicPr>
          <a:picLocks noChangeAspect="1"/>
        </xdr:cNvPicPr>
      </xdr:nvPicPr>
      <xdr:blipFill>
        <a:blip xmlns:r="http://schemas.openxmlformats.org/officeDocument/2006/relationships" r:embed="rId4"/>
        <a:stretch>
          <a:fillRect/>
        </a:stretch>
      </xdr:blipFill>
      <xdr:spPr>
        <a:xfrm>
          <a:off x="200025" y="26012775"/>
          <a:ext cx="217172" cy="219076"/>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980839</xdr:colOff>
      <xdr:row>1</xdr:row>
      <xdr:rowOff>35175</xdr:rowOff>
    </xdr:to>
    <xdr:pic>
      <xdr:nvPicPr>
        <xdr:cNvPr id="2" name="Picture 1">
          <a:extLst>
            <a:ext uri="{FF2B5EF4-FFF2-40B4-BE49-F238E27FC236}">
              <a16:creationId xmlns:a16="http://schemas.microsoft.com/office/drawing/2014/main" id="{8ED99B09-AB79-4BA4-AD39-8B60B48A142D}"/>
            </a:ext>
          </a:extLst>
        </xdr:cNvPr>
        <xdr:cNvPicPr>
          <a:picLocks noChangeAspect="1"/>
        </xdr:cNvPicPr>
      </xdr:nvPicPr>
      <xdr:blipFill>
        <a:blip xmlns:r="http://schemas.openxmlformats.org/officeDocument/2006/relationships" r:embed="rId1"/>
        <a:stretch>
          <a:fillRect/>
        </a:stretch>
      </xdr:blipFill>
      <xdr:spPr>
        <a:xfrm>
          <a:off x="9525" y="0"/>
          <a:ext cx="968139" cy="540000"/>
        </a:xfrm>
        <a:prstGeom prst="rect">
          <a:avLst/>
        </a:prstGeom>
      </xdr:spPr>
    </xdr:pic>
    <xdr:clientData/>
  </xdr:twoCellAnchor>
  <xdr:twoCellAnchor editAs="oneCell">
    <xdr:from>
      <xdr:col>0</xdr:col>
      <xdr:colOff>1</xdr:colOff>
      <xdr:row>32</xdr:row>
      <xdr:rowOff>98875</xdr:rowOff>
    </xdr:from>
    <xdr:to>
      <xdr:col>5</xdr:col>
      <xdr:colOff>49748</xdr:colOff>
      <xdr:row>34</xdr:row>
      <xdr:rowOff>2724150</xdr:rowOff>
    </xdr:to>
    <xdr:pic>
      <xdr:nvPicPr>
        <xdr:cNvPr id="5" name="Picture 2">
          <a:extLst>
            <a:ext uri="{FF2B5EF4-FFF2-40B4-BE49-F238E27FC236}">
              <a16:creationId xmlns:a16="http://schemas.microsoft.com/office/drawing/2014/main" id="{49017CD0-F02B-4335-9641-E3D29981ED9A}"/>
            </a:ext>
          </a:extLst>
        </xdr:cNvPr>
        <xdr:cNvPicPr>
          <a:picLocks noChangeAspect="1"/>
        </xdr:cNvPicPr>
      </xdr:nvPicPr>
      <xdr:blipFill>
        <a:blip xmlns:r="http://schemas.openxmlformats.org/officeDocument/2006/relationships" r:embed="rId2"/>
        <a:stretch>
          <a:fillRect/>
        </a:stretch>
      </xdr:blipFill>
      <xdr:spPr>
        <a:xfrm>
          <a:off x="1" y="13062400"/>
          <a:ext cx="7149047" cy="2949125"/>
        </a:xfrm>
        <a:prstGeom prst="rect">
          <a:avLst/>
        </a:prstGeom>
      </xdr:spPr>
    </xdr:pic>
    <xdr:clientData/>
  </xdr:twoCellAnchor>
  <xdr:twoCellAnchor editAs="oneCell">
    <xdr:from>
      <xdr:col>0</xdr:col>
      <xdr:colOff>135255</xdr:colOff>
      <xdr:row>8</xdr:row>
      <xdr:rowOff>112395</xdr:rowOff>
    </xdr:from>
    <xdr:to>
      <xdr:col>1</xdr:col>
      <xdr:colOff>126778</xdr:colOff>
      <xdr:row>9</xdr:row>
      <xdr:rowOff>2935865</xdr:rowOff>
    </xdr:to>
    <xdr:pic>
      <xdr:nvPicPr>
        <xdr:cNvPr id="4" name="Picture 3">
          <a:extLst>
            <a:ext uri="{FF2B5EF4-FFF2-40B4-BE49-F238E27FC236}">
              <a16:creationId xmlns:a16="http://schemas.microsoft.com/office/drawing/2014/main" id="{060C5A06-BB03-4CB0-97E6-506C8D9B6746}"/>
            </a:ext>
          </a:extLst>
        </xdr:cNvPr>
        <xdr:cNvPicPr>
          <a:picLocks noChangeAspect="1"/>
        </xdr:cNvPicPr>
      </xdr:nvPicPr>
      <xdr:blipFill>
        <a:blip xmlns:r="http://schemas.openxmlformats.org/officeDocument/2006/relationships" r:embed="rId3"/>
        <a:stretch>
          <a:fillRect/>
        </a:stretch>
      </xdr:blipFill>
      <xdr:spPr>
        <a:xfrm>
          <a:off x="135255" y="4074795"/>
          <a:ext cx="4766723" cy="300444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984649</xdr:colOff>
      <xdr:row>1</xdr:row>
      <xdr:rowOff>38350</xdr:rowOff>
    </xdr:to>
    <xdr:pic>
      <xdr:nvPicPr>
        <xdr:cNvPr id="2" name="Picture 1">
          <a:extLst>
            <a:ext uri="{FF2B5EF4-FFF2-40B4-BE49-F238E27FC236}">
              <a16:creationId xmlns:a16="http://schemas.microsoft.com/office/drawing/2014/main" id="{2B4E6D1D-CC44-4DBF-83B7-971203F115C0}"/>
            </a:ext>
          </a:extLst>
        </xdr:cNvPr>
        <xdr:cNvPicPr>
          <a:picLocks noChangeAspect="1"/>
        </xdr:cNvPicPr>
      </xdr:nvPicPr>
      <xdr:blipFill>
        <a:blip xmlns:r="http://schemas.openxmlformats.org/officeDocument/2006/relationships" r:embed="rId1"/>
        <a:stretch>
          <a:fillRect/>
        </a:stretch>
      </xdr:blipFill>
      <xdr:spPr>
        <a:xfrm>
          <a:off x="0" y="0"/>
          <a:ext cx="984649" cy="54317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986554</xdr:colOff>
      <xdr:row>1</xdr:row>
      <xdr:rowOff>38350</xdr:rowOff>
    </xdr:to>
    <xdr:pic>
      <xdr:nvPicPr>
        <xdr:cNvPr id="2" name="Picture 1">
          <a:extLst>
            <a:ext uri="{FF2B5EF4-FFF2-40B4-BE49-F238E27FC236}">
              <a16:creationId xmlns:a16="http://schemas.microsoft.com/office/drawing/2014/main" id="{44B42676-A730-4C33-9CD3-7E44E09DACEB}"/>
            </a:ext>
          </a:extLst>
        </xdr:cNvPr>
        <xdr:cNvPicPr>
          <a:picLocks noChangeAspect="1"/>
        </xdr:cNvPicPr>
      </xdr:nvPicPr>
      <xdr:blipFill>
        <a:blip xmlns:r="http://schemas.openxmlformats.org/officeDocument/2006/relationships" r:embed="rId1"/>
        <a:stretch>
          <a:fillRect/>
        </a:stretch>
      </xdr:blipFill>
      <xdr:spPr>
        <a:xfrm>
          <a:off x="0" y="0"/>
          <a:ext cx="984649" cy="5431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973854</xdr:colOff>
      <xdr:row>1</xdr:row>
      <xdr:rowOff>54225</xdr:rowOff>
    </xdr:to>
    <xdr:pic>
      <xdr:nvPicPr>
        <xdr:cNvPr id="2" name="Picture 1">
          <a:extLst>
            <a:ext uri="{FF2B5EF4-FFF2-40B4-BE49-F238E27FC236}">
              <a16:creationId xmlns:a16="http://schemas.microsoft.com/office/drawing/2014/main" id="{D0DECFEC-84B9-4DC3-97C6-E7EAB8CF8E4A}"/>
            </a:ext>
          </a:extLst>
        </xdr:cNvPr>
        <xdr:cNvPicPr>
          <a:picLocks noChangeAspect="1"/>
        </xdr:cNvPicPr>
      </xdr:nvPicPr>
      <xdr:blipFill>
        <a:blip xmlns:r="http://schemas.openxmlformats.org/officeDocument/2006/relationships" r:embed="rId1"/>
        <a:stretch>
          <a:fillRect/>
        </a:stretch>
      </xdr:blipFill>
      <xdr:spPr>
        <a:xfrm>
          <a:off x="0" y="12700"/>
          <a:ext cx="970044" cy="553335"/>
        </a:xfrm>
        <a:prstGeom prst="rect">
          <a:avLst/>
        </a:prstGeom>
      </xdr:spPr>
    </xdr:pic>
    <xdr:clientData/>
  </xdr:twoCellAnchor>
  <xdr:twoCellAnchor editAs="oneCell">
    <xdr:from>
      <xdr:col>0</xdr:col>
      <xdr:colOff>0</xdr:colOff>
      <xdr:row>27</xdr:row>
      <xdr:rowOff>238125</xdr:rowOff>
    </xdr:from>
    <xdr:to>
      <xdr:col>7</xdr:col>
      <xdr:colOff>552443</xdr:colOff>
      <xdr:row>28</xdr:row>
      <xdr:rowOff>973730</xdr:rowOff>
    </xdr:to>
    <xdr:pic>
      <xdr:nvPicPr>
        <xdr:cNvPr id="3" name="Picture 2">
          <a:extLst>
            <a:ext uri="{FF2B5EF4-FFF2-40B4-BE49-F238E27FC236}">
              <a16:creationId xmlns:a16="http://schemas.microsoft.com/office/drawing/2014/main" id="{8337E1A9-3822-4D17-925F-1718B10352DC}"/>
            </a:ext>
            <a:ext uri="{147F2762-F138-4A5C-976F-8EAC2B608ADB}">
              <a16:predDERef xmlns:a16="http://schemas.microsoft.com/office/drawing/2014/main" pred="{2001F880-31AE-7F85-1482-B75AFD51A1A9}"/>
            </a:ext>
          </a:extLst>
        </xdr:cNvPr>
        <xdr:cNvPicPr>
          <a:picLocks noChangeAspect="1"/>
        </xdr:cNvPicPr>
      </xdr:nvPicPr>
      <xdr:blipFill>
        <a:blip xmlns:r="http://schemas.openxmlformats.org/officeDocument/2006/relationships" r:embed="rId2"/>
        <a:stretch>
          <a:fillRect/>
        </a:stretch>
      </xdr:blipFill>
      <xdr:spPr>
        <a:xfrm>
          <a:off x="0" y="9931400"/>
          <a:ext cx="10224128" cy="3551195"/>
        </a:xfrm>
        <a:prstGeom prst="rect">
          <a:avLst/>
        </a:prstGeom>
      </xdr:spPr>
    </xdr:pic>
    <xdr:clientData/>
  </xdr:twoCellAnchor>
  <xdr:twoCellAnchor editAs="oneCell">
    <xdr:from>
      <xdr:col>0</xdr:col>
      <xdr:colOff>85725</xdr:colOff>
      <xdr:row>28</xdr:row>
      <xdr:rowOff>971550</xdr:rowOff>
    </xdr:from>
    <xdr:to>
      <xdr:col>7</xdr:col>
      <xdr:colOff>530498</xdr:colOff>
      <xdr:row>29</xdr:row>
      <xdr:rowOff>1849639</xdr:rowOff>
    </xdr:to>
    <xdr:pic>
      <xdr:nvPicPr>
        <xdr:cNvPr id="4" name="Picture 3">
          <a:extLst>
            <a:ext uri="{FF2B5EF4-FFF2-40B4-BE49-F238E27FC236}">
              <a16:creationId xmlns:a16="http://schemas.microsoft.com/office/drawing/2014/main" id="{58E3C8F9-0E4A-4BA4-BEED-7043EA0B65A8}"/>
            </a:ext>
            <a:ext uri="{147F2762-F138-4A5C-976F-8EAC2B608ADB}">
              <a16:predDERef xmlns:a16="http://schemas.microsoft.com/office/drawing/2014/main" pred="{6D9BB1BE-45E9-45CB-872D-E46981D43384}"/>
            </a:ext>
          </a:extLst>
        </xdr:cNvPr>
        <xdr:cNvPicPr>
          <a:picLocks noChangeAspect="1"/>
        </xdr:cNvPicPr>
      </xdr:nvPicPr>
      <xdr:blipFill>
        <a:blip xmlns:r="http://schemas.openxmlformats.org/officeDocument/2006/relationships" r:embed="rId3"/>
        <a:stretch>
          <a:fillRect/>
        </a:stretch>
      </xdr:blipFill>
      <xdr:spPr>
        <a:xfrm>
          <a:off x="88900" y="13481050"/>
          <a:ext cx="10112648" cy="3712729"/>
        </a:xfrm>
        <a:prstGeom prst="rect">
          <a:avLst/>
        </a:prstGeom>
      </xdr:spPr>
    </xdr:pic>
    <xdr:clientData/>
  </xdr:twoCellAnchor>
  <xdr:twoCellAnchor editAs="oneCell">
    <xdr:from>
      <xdr:col>0</xdr:col>
      <xdr:colOff>95250</xdr:colOff>
      <xdr:row>29</xdr:row>
      <xdr:rowOff>1933575</xdr:rowOff>
    </xdr:from>
    <xdr:to>
      <xdr:col>7</xdr:col>
      <xdr:colOff>533840</xdr:colOff>
      <xdr:row>31</xdr:row>
      <xdr:rowOff>22291</xdr:rowOff>
    </xdr:to>
    <xdr:pic>
      <xdr:nvPicPr>
        <xdr:cNvPr id="5" name="Picture 4">
          <a:extLst>
            <a:ext uri="{FF2B5EF4-FFF2-40B4-BE49-F238E27FC236}">
              <a16:creationId xmlns:a16="http://schemas.microsoft.com/office/drawing/2014/main" id="{EB256C99-4E75-4C99-BE29-B0DA1CCA7CA5}"/>
            </a:ext>
            <a:ext uri="{147F2762-F138-4A5C-976F-8EAC2B608ADB}">
              <a16:predDERef xmlns:a16="http://schemas.microsoft.com/office/drawing/2014/main" pred="{4369E460-8C6F-40E3-A75A-912503CC18C3}"/>
            </a:ext>
          </a:extLst>
        </xdr:cNvPr>
        <xdr:cNvPicPr>
          <a:picLocks noChangeAspect="1"/>
        </xdr:cNvPicPr>
      </xdr:nvPicPr>
      <xdr:blipFill>
        <a:blip xmlns:r="http://schemas.openxmlformats.org/officeDocument/2006/relationships" r:embed="rId4"/>
        <a:stretch>
          <a:fillRect/>
        </a:stretch>
      </xdr:blipFill>
      <xdr:spPr>
        <a:xfrm>
          <a:off x="95250" y="17284700"/>
          <a:ext cx="10106465" cy="375228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983379</xdr:colOff>
      <xdr:row>1</xdr:row>
      <xdr:rowOff>35175</xdr:rowOff>
    </xdr:to>
    <xdr:pic>
      <xdr:nvPicPr>
        <xdr:cNvPr id="2" name="Picture 1">
          <a:extLst>
            <a:ext uri="{FF2B5EF4-FFF2-40B4-BE49-F238E27FC236}">
              <a16:creationId xmlns:a16="http://schemas.microsoft.com/office/drawing/2014/main" id="{63843F01-6360-C953-BCEA-1109741F43D4}"/>
            </a:ext>
          </a:extLst>
        </xdr:cNvPr>
        <xdr:cNvPicPr>
          <a:picLocks noChangeAspect="1"/>
        </xdr:cNvPicPr>
      </xdr:nvPicPr>
      <xdr:blipFill>
        <a:blip xmlns:r="http://schemas.openxmlformats.org/officeDocument/2006/relationships" r:embed="rId1"/>
        <a:stretch>
          <a:fillRect/>
        </a:stretch>
      </xdr:blipFill>
      <xdr:spPr>
        <a:xfrm>
          <a:off x="0" y="0"/>
          <a:ext cx="977029" cy="54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980390</xdr:colOff>
      <xdr:row>1</xdr:row>
      <xdr:rowOff>38350</xdr:rowOff>
    </xdr:to>
    <xdr:pic>
      <xdr:nvPicPr>
        <xdr:cNvPr id="2" name="Picture 1">
          <a:extLst>
            <a:ext uri="{FF2B5EF4-FFF2-40B4-BE49-F238E27FC236}">
              <a16:creationId xmlns:a16="http://schemas.microsoft.com/office/drawing/2014/main" id="{B7F8E396-5BBE-4FE6-B67E-42019C14D653}"/>
            </a:ext>
          </a:extLst>
        </xdr:cNvPr>
        <xdr:cNvPicPr>
          <a:picLocks noChangeAspect="1"/>
        </xdr:cNvPicPr>
      </xdr:nvPicPr>
      <xdr:blipFill>
        <a:blip xmlns:r="http://schemas.openxmlformats.org/officeDocument/2006/relationships" r:embed="rId1"/>
        <a:stretch>
          <a:fillRect/>
        </a:stretch>
      </xdr:blipFill>
      <xdr:spPr>
        <a:xfrm>
          <a:off x="0" y="0"/>
          <a:ext cx="986740" cy="543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981025</xdr:colOff>
      <xdr:row>1</xdr:row>
      <xdr:rowOff>35175</xdr:rowOff>
    </xdr:to>
    <xdr:pic>
      <xdr:nvPicPr>
        <xdr:cNvPr id="2" name="Picture 1">
          <a:extLst>
            <a:ext uri="{FF2B5EF4-FFF2-40B4-BE49-F238E27FC236}">
              <a16:creationId xmlns:a16="http://schemas.microsoft.com/office/drawing/2014/main" id="{F990380A-20ED-46C0-824D-624CA0AF412D}"/>
            </a:ext>
          </a:extLst>
        </xdr:cNvPr>
        <xdr:cNvPicPr>
          <a:picLocks noChangeAspect="1"/>
        </xdr:cNvPicPr>
      </xdr:nvPicPr>
      <xdr:blipFill>
        <a:blip xmlns:r="http://schemas.openxmlformats.org/officeDocument/2006/relationships" r:embed="rId1"/>
        <a:stretch>
          <a:fillRect/>
        </a:stretch>
      </xdr:blipFill>
      <xdr:spPr>
        <a:xfrm>
          <a:off x="0" y="0"/>
          <a:ext cx="987375" cy="54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2490</xdr:colOff>
      <xdr:row>1</xdr:row>
      <xdr:rowOff>282825</xdr:rowOff>
    </xdr:to>
    <xdr:pic>
      <xdr:nvPicPr>
        <xdr:cNvPr id="2" name="Picture 1">
          <a:extLst>
            <a:ext uri="{FF2B5EF4-FFF2-40B4-BE49-F238E27FC236}">
              <a16:creationId xmlns:a16="http://schemas.microsoft.com/office/drawing/2014/main" id="{B134C540-A715-41BA-AF12-3B97F29C10E8}"/>
            </a:ext>
          </a:extLst>
        </xdr:cNvPr>
        <xdr:cNvPicPr>
          <a:picLocks noChangeAspect="1"/>
        </xdr:cNvPicPr>
      </xdr:nvPicPr>
      <xdr:blipFill>
        <a:blip xmlns:r="http://schemas.openxmlformats.org/officeDocument/2006/relationships" r:embed="rId1"/>
        <a:stretch>
          <a:fillRect/>
        </a:stretch>
      </xdr:blipFill>
      <xdr:spPr>
        <a:xfrm>
          <a:off x="0" y="0"/>
          <a:ext cx="920065" cy="54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288875</xdr:colOff>
      <xdr:row>1</xdr:row>
      <xdr:rowOff>76450</xdr:rowOff>
    </xdr:to>
    <xdr:pic>
      <xdr:nvPicPr>
        <xdr:cNvPr id="2" name="Picture 1">
          <a:extLst>
            <a:ext uri="{FF2B5EF4-FFF2-40B4-BE49-F238E27FC236}">
              <a16:creationId xmlns:a16="http://schemas.microsoft.com/office/drawing/2014/main" id="{4A1D6EDA-7769-44DB-BC97-7D00E03F5C5E}"/>
            </a:ext>
          </a:extLst>
        </xdr:cNvPr>
        <xdr:cNvPicPr>
          <a:picLocks noChangeAspect="1"/>
        </xdr:cNvPicPr>
      </xdr:nvPicPr>
      <xdr:blipFill>
        <a:blip xmlns:r="http://schemas.openxmlformats.org/officeDocument/2006/relationships" r:embed="rId1"/>
        <a:stretch>
          <a:fillRect/>
        </a:stretch>
      </xdr:blipFill>
      <xdr:spPr>
        <a:xfrm>
          <a:off x="0" y="38100"/>
          <a:ext cx="984200" cy="5431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981025</xdr:colOff>
      <xdr:row>1</xdr:row>
      <xdr:rowOff>35175</xdr:rowOff>
    </xdr:to>
    <xdr:pic>
      <xdr:nvPicPr>
        <xdr:cNvPr id="2" name="Picture 1">
          <a:extLst>
            <a:ext uri="{FF2B5EF4-FFF2-40B4-BE49-F238E27FC236}">
              <a16:creationId xmlns:a16="http://schemas.microsoft.com/office/drawing/2014/main" id="{77DD9145-62A7-7AF1-4A5B-C88D9F409FB3}"/>
            </a:ext>
          </a:extLst>
        </xdr:cNvPr>
        <xdr:cNvPicPr>
          <a:picLocks noChangeAspect="1"/>
        </xdr:cNvPicPr>
      </xdr:nvPicPr>
      <xdr:blipFill>
        <a:blip xmlns:r="http://schemas.openxmlformats.org/officeDocument/2006/relationships" r:embed="rId1"/>
        <a:stretch>
          <a:fillRect/>
        </a:stretch>
      </xdr:blipFill>
      <xdr:spPr>
        <a:xfrm>
          <a:off x="0" y="0"/>
          <a:ext cx="977850" cy="54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986105</xdr:colOff>
      <xdr:row>1</xdr:row>
      <xdr:rowOff>38350</xdr:rowOff>
    </xdr:to>
    <xdr:pic>
      <xdr:nvPicPr>
        <xdr:cNvPr id="2" name="Picture 1">
          <a:extLst>
            <a:ext uri="{FF2B5EF4-FFF2-40B4-BE49-F238E27FC236}">
              <a16:creationId xmlns:a16="http://schemas.microsoft.com/office/drawing/2014/main" id="{ADA27652-F48A-4394-B372-4721811332B0}"/>
            </a:ext>
          </a:extLst>
        </xdr:cNvPr>
        <xdr:cNvPicPr>
          <a:picLocks noChangeAspect="1"/>
        </xdr:cNvPicPr>
      </xdr:nvPicPr>
      <xdr:blipFill>
        <a:blip xmlns:r="http://schemas.openxmlformats.org/officeDocument/2006/relationships" r:embed="rId1"/>
        <a:stretch>
          <a:fillRect/>
        </a:stretch>
      </xdr:blipFill>
      <xdr:spPr>
        <a:xfrm>
          <a:off x="0" y="0"/>
          <a:ext cx="984200" cy="5431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984200</xdr:colOff>
      <xdr:row>1</xdr:row>
      <xdr:rowOff>38350</xdr:rowOff>
    </xdr:to>
    <xdr:pic>
      <xdr:nvPicPr>
        <xdr:cNvPr id="2" name="Picture 1">
          <a:extLst>
            <a:ext uri="{FF2B5EF4-FFF2-40B4-BE49-F238E27FC236}">
              <a16:creationId xmlns:a16="http://schemas.microsoft.com/office/drawing/2014/main" id="{F734AA23-B868-4BB4-A938-209CDA07E9AD}"/>
            </a:ext>
          </a:extLst>
        </xdr:cNvPr>
        <xdr:cNvPicPr>
          <a:picLocks noChangeAspect="1"/>
        </xdr:cNvPicPr>
      </xdr:nvPicPr>
      <xdr:blipFill>
        <a:blip xmlns:r="http://schemas.openxmlformats.org/officeDocument/2006/relationships" r:embed="rId1"/>
        <a:stretch>
          <a:fillRect/>
        </a:stretch>
      </xdr:blipFill>
      <xdr:spPr>
        <a:xfrm>
          <a:off x="0" y="0"/>
          <a:ext cx="984200" cy="54317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rgbClr val="000000"/>
      </a:dk1>
      <a:lt1>
        <a:srgbClr val="FFFFFF"/>
      </a:lt1>
      <a:dk2>
        <a:srgbClr val="EB5F0A"/>
      </a:dk2>
      <a:lt2>
        <a:srgbClr val="D8D5C3"/>
      </a:lt2>
      <a:accent1>
        <a:srgbClr val="EDEDED"/>
      </a:accent1>
      <a:accent2>
        <a:srgbClr val="01515F"/>
      </a:accent2>
      <a:accent3>
        <a:srgbClr val="007E72"/>
      </a:accent3>
      <a:accent4>
        <a:srgbClr val="1E5191"/>
      </a:accent4>
      <a:accent5>
        <a:srgbClr val="32677F"/>
      </a:accent5>
      <a:accent6>
        <a:srgbClr val="78236B"/>
      </a:accent6>
      <a:hlink>
        <a:srgbClr val="3498DB"/>
      </a:hlink>
      <a:folHlink>
        <a:srgbClr val="64318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customProperty" Target="../customProperty5.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bhp.com/about/operating-ethically/corporate-governance" TargetMode="External"/><Relationship Id="rId18" Type="http://schemas.openxmlformats.org/officeDocument/2006/relationships/hyperlink" Target="https://www.bhp.com/-/media/documents/environment/2023/cdp-2023-submission-not-graded.pdf" TargetMode="External"/><Relationship Id="rId26" Type="http://schemas.openxmlformats.org/officeDocument/2006/relationships/hyperlink" Target="https://riskfilter.org/water/home" TargetMode="External"/><Relationship Id="rId39" Type="http://schemas.openxmlformats.org/officeDocument/2006/relationships/hyperlink" Target="https://www.bhp.com/-/media/documents/media/reports-and-presentations/2023/230804_tsfpolicystatement2023.pdf" TargetMode="External"/><Relationship Id="rId21" Type="http://schemas.openxmlformats.org/officeDocument/2006/relationships/hyperlink" Target="https://www.bhp.com/-/media/Documents/Investors/Annual-Reports/2024/240827_bhpclimatetransitionactionplan2024" TargetMode="External"/><Relationship Id="rId34" Type="http://schemas.openxmlformats.org/officeDocument/2006/relationships/hyperlink" Target="https://www.bhp-foundation.org/en/" TargetMode="External"/><Relationship Id="rId42" Type="http://schemas.openxmlformats.org/officeDocument/2006/relationships/hyperlink" Target="https://www.bhp.com/about/operating-ethically/interacting-with-governments" TargetMode="External"/><Relationship Id="rId47" Type="http://schemas.openxmlformats.org/officeDocument/2006/relationships/hyperlink" Target="https://www.bhp.com/sustainability/communities/local-communities" TargetMode="External"/><Relationship Id="rId7" Type="http://schemas.openxmlformats.org/officeDocument/2006/relationships/hyperlink" Target="https://www.bhp.com/sustainability/approach" TargetMode="External"/><Relationship Id="rId2" Type="http://schemas.openxmlformats.org/officeDocument/2006/relationships/hyperlink" Target="https://www.bhp.com/sustainability/safety-health/health" TargetMode="External"/><Relationship Id="rId16" Type="http://schemas.openxmlformats.org/officeDocument/2006/relationships/hyperlink" Target="https://coppermark.org/participants-home/participants/" TargetMode="External"/><Relationship Id="rId29" Type="http://schemas.openxmlformats.org/officeDocument/2006/relationships/hyperlink" Target="https://www.bhp.com/-/media/documents/investors/annual-reports/2022/220906_sustainabilityreportingorganisationalboundaryanddisclaimers.pdf" TargetMode="External"/><Relationship Id="rId11" Type="http://schemas.openxmlformats.org/officeDocument/2006/relationships/hyperlink" Target="https://www.bhp.com/about" TargetMode="External"/><Relationship Id="rId24" Type="http://schemas.openxmlformats.org/officeDocument/2006/relationships/hyperlink" Target="https://www.bhp.com/-/media/documents/ourapproach/operatingwithintegrity/indigenouspeoples/221110_indigenouspeoplespolicystatement_2022" TargetMode="External"/><Relationship Id="rId32" Type="http://schemas.openxmlformats.org/officeDocument/2006/relationships/hyperlink" Target="https://www.bhp.com/sustainability/communities/human-rights" TargetMode="External"/><Relationship Id="rId37" Type="http://schemas.openxmlformats.org/officeDocument/2006/relationships/hyperlink" Target="https://www.bhp.com/sustainability/communities/economic-contribution" TargetMode="External"/><Relationship Id="rId40" Type="http://schemas.openxmlformats.org/officeDocument/2006/relationships/hyperlink" Target="https://www.bhp.com/sustainability/tailings-storage-facilities" TargetMode="External"/><Relationship Id="rId45" Type="http://schemas.openxmlformats.org/officeDocument/2006/relationships/hyperlink" Target="https://www.bhp.com/-/media/documents/ourapproach/workwithus/200915_inclusionanddiversityposition.pdf" TargetMode="External"/><Relationship Id="rId5" Type="http://schemas.openxmlformats.org/officeDocument/2006/relationships/hyperlink" Target="https://www.bhp.com/-/media/documents/ourapproach/governance/bhp---nomination-and-governance-committee-charter.pdf" TargetMode="External"/><Relationship Id="rId15" Type="http://schemas.openxmlformats.org/officeDocument/2006/relationships/hyperlink" Target="https://www.bhp.com/sustainability/value-chain-sustainability" TargetMode="External"/><Relationship Id="rId23" Type="http://schemas.openxmlformats.org/officeDocument/2006/relationships/hyperlink" Target="https://www.bhp.com/sustainability/climate-change" TargetMode="External"/><Relationship Id="rId28" Type="http://schemas.openxmlformats.org/officeDocument/2006/relationships/hyperlink" Target="https://www.bhp.com/sustainability/environment/water" TargetMode="External"/><Relationship Id="rId36" Type="http://schemas.openxmlformats.org/officeDocument/2006/relationships/hyperlink" Target="https://www.bhp.com/about/operating-ethically/social-value" TargetMode="External"/><Relationship Id="rId49" Type="http://schemas.openxmlformats.org/officeDocument/2006/relationships/customProperty" Target="../customProperty2.bin"/><Relationship Id="rId10" Type="http://schemas.openxmlformats.org/officeDocument/2006/relationships/hyperlink" Target="https://www.bhp.com/-/media/documents/ourapproach/governance/bhp---risk-and-audit-committee-charter.pdf" TargetMode="External"/><Relationship Id="rId19" Type="http://schemas.openxmlformats.org/officeDocument/2006/relationships/hyperlink" Target="https://www.transitionpathwayinitiative.org/companies/bhp-diversified-mining" TargetMode="External"/><Relationship Id="rId31" Type="http://schemas.openxmlformats.org/officeDocument/2006/relationships/hyperlink" Target="https://www.bhp.com/-/media/documents/ourapproach/operatingwithintegrity/industryassociations/230627_bhpindustryassociationreview2023.pdf" TargetMode="External"/><Relationship Id="rId44" Type="http://schemas.openxmlformats.org/officeDocument/2006/relationships/hyperlink" Target="https://www.bhp.com/sustainability/environment/biodiversity-land" TargetMode="External"/><Relationship Id="rId4" Type="http://schemas.openxmlformats.org/officeDocument/2006/relationships/hyperlink" Target="https://www.bhp.com/sustainability/approach" TargetMode="External"/><Relationship Id="rId9" Type="http://schemas.openxmlformats.org/officeDocument/2006/relationships/hyperlink" Target="https://www.bhp.com/-/media/documents/ourapproach/governance/bhp---sustainability-committee-charter.pdf" TargetMode="External"/><Relationship Id="rId14" Type="http://schemas.openxmlformats.org/officeDocument/2006/relationships/hyperlink" Target="https://www.bhp.com/sustainability/value-chain-sustainability" TargetMode="External"/><Relationship Id="rId22" Type="http://schemas.openxmlformats.org/officeDocument/2006/relationships/hyperlink" Target="https://www.bhp.com/-/media/documents/investors/annual-reports/2020/200910_bhpclimatechangereport2020.pdf" TargetMode="External"/><Relationship Id="rId27" Type="http://schemas.openxmlformats.org/officeDocument/2006/relationships/hyperlink" Target="https://www.bhp.com/-/media/documents/environment/2022/water-stewardship-position-statement-2022.pdf" TargetMode="External"/><Relationship Id="rId30" Type="http://schemas.openxmlformats.org/officeDocument/2006/relationships/hyperlink" Target="https://www.bhp.com/about/operating-ethically/industry-associations" TargetMode="External"/><Relationship Id="rId35" Type="http://schemas.openxmlformats.org/officeDocument/2006/relationships/hyperlink" Target="https://www.bhp.com/about/operating-ethically/forum-on-corporate-responsibility" TargetMode="External"/><Relationship Id="rId43" Type="http://schemas.openxmlformats.org/officeDocument/2006/relationships/hyperlink" Target="https://www.bhp.com/sustainability/ethics-business-conduct" TargetMode="External"/><Relationship Id="rId48" Type="http://schemas.openxmlformats.org/officeDocument/2006/relationships/printerSettings" Target="../printerSettings/printerSettings2.bin"/><Relationship Id="rId8" Type="http://schemas.openxmlformats.org/officeDocument/2006/relationships/hyperlink" Target="https://www.bhp.com/-/media/documents/ourapproach/governance/181022_independence-policy.pdf?la=en" TargetMode="External"/><Relationship Id="rId3" Type="http://schemas.openxmlformats.org/officeDocument/2006/relationships/hyperlink" Target="https://www.bhp.com/-/media/Documents/Investors/Annual-Reports/2024/240827_bhpannualreport2024" TargetMode="External"/><Relationship Id="rId12" Type="http://schemas.openxmlformats.org/officeDocument/2006/relationships/hyperlink" Target="https://www.bhp.com/-/media/documents/ourapproach/governance/bhp---board-governance-document.pdf" TargetMode="External"/><Relationship Id="rId17" Type="http://schemas.openxmlformats.org/officeDocument/2006/relationships/hyperlink" Target="https://www.bhp.com/sustainability/value-chain-sustainability" TargetMode="External"/><Relationship Id="rId25" Type="http://schemas.openxmlformats.org/officeDocument/2006/relationships/hyperlink" Target="https://www.bhp.com/sustainability/indigenous-peoples" TargetMode="External"/><Relationship Id="rId33" Type="http://schemas.openxmlformats.org/officeDocument/2006/relationships/hyperlink" Target="https://www.bhp.com/humanrightspolicystatement" TargetMode="External"/><Relationship Id="rId38" Type="http://schemas.openxmlformats.org/officeDocument/2006/relationships/hyperlink" Target="https://www.bhp.com/-/media/documents/media/reports-and-presentations/2023/230804_bhpgistmconformancestatementandpublicdisclosure.pdf" TargetMode="External"/><Relationship Id="rId46" Type="http://schemas.openxmlformats.org/officeDocument/2006/relationships/hyperlink" Target="https://www.bhp.com/sustainability/people" TargetMode="External"/><Relationship Id="rId20" Type="http://schemas.openxmlformats.org/officeDocument/2006/relationships/hyperlink" Target="https://www.climateaction100.org/company/bhp/" TargetMode="External"/><Relationship Id="rId41" Type="http://schemas.openxmlformats.org/officeDocument/2006/relationships/hyperlink" Target="https://www.bhp.com/about/operating-ethically" TargetMode="External"/><Relationship Id="rId1" Type="http://schemas.openxmlformats.org/officeDocument/2006/relationships/hyperlink" Target="https://www.bhp.com/sustainability/safety-health/safety" TargetMode="External"/><Relationship Id="rId6" Type="http://schemas.openxmlformats.org/officeDocument/2006/relationships/hyperlink" Target="https://www.bhp.com/-/media/documents/ourapproach/governance/bhp---people-and-remuneration-committee-charter.pdf"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6.bin"/><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customProperty" Target="../customProperty7.bin"/><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8" Type="http://schemas.openxmlformats.org/officeDocument/2006/relationships/hyperlink" Target="http://www.bhp.com/AR2025_OFR9-5" TargetMode="External"/><Relationship Id="rId13" Type="http://schemas.openxmlformats.org/officeDocument/2006/relationships/hyperlink" Target="http://www.bhp.com/AR2025_OFR9-8" TargetMode="External"/><Relationship Id="rId18" Type="http://schemas.openxmlformats.org/officeDocument/2006/relationships/hyperlink" Target="https://www.bhp.com/ghg2025" TargetMode="External"/><Relationship Id="rId26" Type="http://schemas.openxmlformats.org/officeDocument/2006/relationships/hyperlink" Target="https://www.bhp.com/-/media/documents/ourapproach/governance/bhp---sustainability-committee-charter.pdf" TargetMode="External"/><Relationship Id="rId3" Type="http://schemas.openxmlformats.org/officeDocument/2006/relationships/hyperlink" Target="https://www.bhp.com/ECR2025" TargetMode="External"/><Relationship Id="rId21" Type="http://schemas.openxmlformats.org/officeDocument/2006/relationships/hyperlink" Target="https://www.bhp.com/ar2025_ofr9-12" TargetMode="External"/><Relationship Id="rId7" Type="http://schemas.openxmlformats.org/officeDocument/2006/relationships/hyperlink" Target="http://www.bhp.com/AR2025_OFR9-6" TargetMode="External"/><Relationship Id="rId12" Type="http://schemas.openxmlformats.org/officeDocument/2006/relationships/hyperlink" Target="http://www.bhp.com/AR2025_OFR9-11" TargetMode="External"/><Relationship Id="rId17" Type="http://schemas.openxmlformats.org/officeDocument/2006/relationships/hyperlink" Target="http://www.bhp.com/AR2025_OFR9-10" TargetMode="External"/><Relationship Id="rId25" Type="http://schemas.openxmlformats.org/officeDocument/2006/relationships/hyperlink" Target="https://www.bhp.com/-/media/documents/ourapproach/governance/bhp---risk-and-audit-committee-charter.pdf" TargetMode="External"/><Relationship Id="rId2" Type="http://schemas.openxmlformats.org/officeDocument/2006/relationships/hyperlink" Target="https://www.bhp.com/AR2025_OFR9-6" TargetMode="External"/><Relationship Id="rId16" Type="http://schemas.openxmlformats.org/officeDocument/2006/relationships/hyperlink" Target="http://www.bhp.com/AR2025_OFR9-11" TargetMode="External"/><Relationship Id="rId20" Type="http://schemas.openxmlformats.org/officeDocument/2006/relationships/hyperlink" Target="https://www.bhp.com/ecr2025" TargetMode="External"/><Relationship Id="rId29" Type="http://schemas.openxmlformats.org/officeDocument/2006/relationships/drawing" Target="../drawings/drawing2.xml"/><Relationship Id="rId1" Type="http://schemas.openxmlformats.org/officeDocument/2006/relationships/hyperlink" Target="http://www.bhp.com/AR2025_OFR8" TargetMode="External"/><Relationship Id="rId6" Type="http://schemas.openxmlformats.org/officeDocument/2006/relationships/hyperlink" Target="https://www.bhp.com/ar2025_ofr8" TargetMode="External"/><Relationship Id="rId11" Type="http://schemas.openxmlformats.org/officeDocument/2006/relationships/hyperlink" Target="http://www.bhp.com/AR2025_OFR9-12" TargetMode="External"/><Relationship Id="rId24" Type="http://schemas.openxmlformats.org/officeDocument/2006/relationships/hyperlink" Target="http://www.bhp.com/iar2025" TargetMode="External"/><Relationship Id="rId5" Type="http://schemas.openxmlformats.org/officeDocument/2006/relationships/hyperlink" Target="https://www.bhp.com/sustainability/climate-change/climate-transition-action-plan" TargetMode="External"/><Relationship Id="rId15" Type="http://schemas.openxmlformats.org/officeDocument/2006/relationships/hyperlink" Target="http://www.bhp.com/AR2025_OFR9-7" TargetMode="External"/><Relationship Id="rId23" Type="http://schemas.openxmlformats.org/officeDocument/2006/relationships/hyperlink" Target="https://www.bhp.com/RMPR2025" TargetMode="External"/><Relationship Id="rId28" Type="http://schemas.openxmlformats.org/officeDocument/2006/relationships/printerSettings" Target="../printerSettings/printerSettings3.bin"/><Relationship Id="rId10" Type="http://schemas.openxmlformats.org/officeDocument/2006/relationships/hyperlink" Target="http://www.bhp.com/AR2025_OFR9-9" TargetMode="External"/><Relationship Id="rId19" Type="http://schemas.openxmlformats.org/officeDocument/2006/relationships/hyperlink" Target="https://www.bhp.com/gistm2025" TargetMode="External"/><Relationship Id="rId4" Type="http://schemas.openxmlformats.org/officeDocument/2006/relationships/hyperlink" Target="https://www.bhp.com/-/media/documents/ourapproach/governance/bhp---policy-on-the-independence-of-directors.pdf" TargetMode="External"/><Relationship Id="rId9" Type="http://schemas.openxmlformats.org/officeDocument/2006/relationships/hyperlink" Target="http://www.bhp.com/AR2025_OFR9-9" TargetMode="External"/><Relationship Id="rId14" Type="http://schemas.openxmlformats.org/officeDocument/2006/relationships/hyperlink" Target="http://www.bhp.com/AR2025_OFR9-2" TargetMode="External"/><Relationship Id="rId22" Type="http://schemas.openxmlformats.org/officeDocument/2006/relationships/hyperlink" Target="http://bhp.com/MSS2025" TargetMode="External"/><Relationship Id="rId27" Type="http://schemas.openxmlformats.org/officeDocument/2006/relationships/hyperlink" Target="http://www.bhp.com/AR2025_OFR9-13"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ustomProperty" Target="../customProperty4.bin"/><Relationship Id="rId3" Type="http://schemas.openxmlformats.org/officeDocument/2006/relationships/hyperlink" Target="https://www.legislation.wa.gov.au/legislation/statutes.nsf/law_a394.html" TargetMode="External"/><Relationship Id="rId7" Type="http://schemas.openxmlformats.org/officeDocument/2006/relationships/hyperlink" Target="https://www.legislation.wa.gov.au/legislation/statutes.nsf/main_mrtitle_636_homepage.html" TargetMode="External"/><Relationship Id="rId2" Type="http://schemas.openxmlformats.org/officeDocument/2006/relationships/hyperlink" Target="https://www.legislation.wa.gov.au/legislation/statutes.nsf/law_a397.html" TargetMode="External"/><Relationship Id="rId1" Type="http://schemas.openxmlformats.org/officeDocument/2006/relationships/hyperlink" Target="https://www.legislation.sa.gov.au/lz?path=%2FC%2FA%2FRoxby%20Downs%20(Indenture%20Ratification)%20Act%201982" TargetMode="External"/><Relationship Id="rId6" Type="http://schemas.openxmlformats.org/officeDocument/2006/relationships/hyperlink" Target="https://www.legislation.wa.gov.au/legislation/statutes.nsf/law_a397.html" TargetMode="External"/><Relationship Id="rId5" Type="http://schemas.openxmlformats.org/officeDocument/2006/relationships/hyperlink" Target="https://www.legislation.wa.gov.au/legislation/statutes.nsf/law_a393.html" TargetMode="External"/><Relationship Id="rId4" Type="http://schemas.openxmlformats.org/officeDocument/2006/relationships/hyperlink" Target="https://www.legislation.wa.gov.au/legislation/statutes.nsf/law_a396.html" TargetMode="External"/><Relationship Id="rId9"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F9A5F-E13C-4448-80EB-169B68953B39}">
  <sheetPr codeName="Sheet24">
    <tabColor rgb="FFEB5F0A"/>
    <pageSetUpPr fitToPage="1"/>
  </sheetPr>
  <dimension ref="A1:F16"/>
  <sheetViews>
    <sheetView showGridLines="0" zoomScaleNormal="100" workbookViewId="0"/>
  </sheetViews>
  <sheetFormatPr defaultColWidth="9" defaultRowHeight="14.25" customHeight="1" x14ac:dyDescent="0.2"/>
  <cols>
    <col min="1" max="1" width="96.75" customWidth="1"/>
  </cols>
  <sheetData>
    <row r="1" spans="1:6" ht="409.5" customHeight="1" x14ac:dyDescent="0.2">
      <c r="A1" s="1"/>
    </row>
    <row r="6" spans="1:6" ht="14.25" customHeight="1" x14ac:dyDescent="0.25">
      <c r="A6" s="30"/>
    </row>
    <row r="7" spans="1:6" ht="14.25" customHeight="1" x14ac:dyDescent="0.25">
      <c r="A7" s="30"/>
    </row>
    <row r="16" spans="1:6" ht="14.25" customHeight="1" x14ac:dyDescent="0.2">
      <c r="F16" s="422"/>
    </row>
  </sheetData>
  <pageMargins left="0.59055118110236227" right="0.59055118110236227" top="0.59055118110236227" bottom="0.59055118110236227" header="0.31496062992125984" footer="0.31496062992125984"/>
  <pageSetup paperSize="9" scale="92" orientation="landscape"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611AC-3FF7-442D-8DC5-2D0E2008FB1C}">
  <dimension ref="A1:J38"/>
  <sheetViews>
    <sheetView workbookViewId="0">
      <selection activeCell="A3" sqref="A3"/>
    </sheetView>
  </sheetViews>
  <sheetFormatPr defaultRowHeight="14.25" x14ac:dyDescent="0.2"/>
  <cols>
    <col min="1" max="1" width="30.625" customWidth="1"/>
    <col min="2" max="7" width="15.625" customWidth="1"/>
    <col min="8" max="8" width="10.5" customWidth="1"/>
    <col min="10" max="10" width="19.5" customWidth="1"/>
  </cols>
  <sheetData>
    <row r="1" spans="1:10" ht="39.950000000000003" customHeight="1" x14ac:dyDescent="0.2">
      <c r="A1" s="4"/>
      <c r="B1" s="2"/>
      <c r="C1" s="2"/>
      <c r="D1" s="11"/>
      <c r="E1" s="175"/>
    </row>
    <row r="2" spans="1:10" ht="14.25" customHeight="1" x14ac:dyDescent="0.2"/>
    <row r="3" spans="1:10" ht="21" x14ac:dyDescent="0.2">
      <c r="A3" s="1548" t="s">
        <v>1398</v>
      </c>
      <c r="J3" s="32"/>
    </row>
    <row r="4" spans="1:10" s="32" customFormat="1" ht="15.75" customHeight="1" x14ac:dyDescent="0.2">
      <c r="A4" s="504" t="s">
        <v>366</v>
      </c>
      <c r="B4"/>
      <c r="C4"/>
      <c r="D4"/>
      <c r="E4"/>
      <c r="F4"/>
      <c r="G4"/>
      <c r="H4"/>
    </row>
    <row r="5" spans="1:10" s="32" customFormat="1" ht="36.6" customHeight="1" x14ac:dyDescent="0.2">
      <c r="A5" s="1655" t="s">
        <v>1399</v>
      </c>
      <c r="B5" s="1655"/>
      <c r="C5" s="1655"/>
      <c r="D5" s="1655"/>
      <c r="E5" s="1655"/>
      <c r="F5" s="1655"/>
      <c r="G5" s="1655"/>
      <c r="H5" s="1655"/>
    </row>
    <row r="7" spans="1:10" x14ac:dyDescent="0.2">
      <c r="A7" s="505"/>
      <c r="B7" s="505"/>
      <c r="C7" s="505"/>
      <c r="D7" s="505"/>
      <c r="E7" s="506" t="s">
        <v>1400</v>
      </c>
      <c r="F7" s="506"/>
      <c r="G7" s="506"/>
      <c r="H7" s="506"/>
    </row>
    <row r="8" spans="1:10" s="32" customFormat="1" x14ac:dyDescent="0.2">
      <c r="A8" s="505" t="s">
        <v>1371</v>
      </c>
      <c r="B8" s="505" t="s">
        <v>1401</v>
      </c>
      <c r="C8" s="505" t="s">
        <v>1402</v>
      </c>
      <c r="D8" s="505" t="s">
        <v>1403</v>
      </c>
      <c r="E8" s="505" t="s">
        <v>1404</v>
      </c>
      <c r="F8" s="1369" t="s">
        <v>1405</v>
      </c>
      <c r="G8" s="505" t="s">
        <v>1406</v>
      </c>
      <c r="H8" s="505" t="s">
        <v>1407</v>
      </c>
    </row>
    <row r="9" spans="1:10" s="32" customFormat="1" x14ac:dyDescent="0.2">
      <c r="A9" s="509" t="s">
        <v>1378</v>
      </c>
      <c r="B9" s="510" t="s">
        <v>1379</v>
      </c>
      <c r="C9" s="510" t="s">
        <v>1408</v>
      </c>
      <c r="D9" s="510" t="s">
        <v>1409</v>
      </c>
      <c r="E9" s="511" t="s">
        <v>1410</v>
      </c>
      <c r="F9" s="511" t="s">
        <v>1411</v>
      </c>
      <c r="G9" s="511" t="s">
        <v>1412</v>
      </c>
      <c r="H9" s="511" t="s">
        <v>1411</v>
      </c>
    </row>
    <row r="10" spans="1:10" s="32" customFormat="1" x14ac:dyDescent="0.2">
      <c r="A10" s="509"/>
      <c r="B10" s="507" t="s">
        <v>1413</v>
      </c>
      <c r="C10" s="507"/>
      <c r="D10" s="507" t="s">
        <v>1409</v>
      </c>
      <c r="E10" s="508" t="s">
        <v>1414</v>
      </c>
      <c r="F10" s="508" t="s">
        <v>1414</v>
      </c>
      <c r="G10" s="508" t="s">
        <v>1414</v>
      </c>
      <c r="H10" s="508" t="s">
        <v>833</v>
      </c>
    </row>
    <row r="11" spans="1:10" s="32" customFormat="1" x14ac:dyDescent="0.2">
      <c r="A11" s="509"/>
      <c r="B11" s="507" t="s">
        <v>1415</v>
      </c>
      <c r="C11" s="507"/>
      <c r="D11" s="507" t="s">
        <v>1409</v>
      </c>
      <c r="E11" s="508" t="s">
        <v>1414</v>
      </c>
      <c r="F11" s="508" t="s">
        <v>1414</v>
      </c>
      <c r="G11" s="508" t="s">
        <v>1414</v>
      </c>
      <c r="H11" s="508" t="s">
        <v>833</v>
      </c>
    </row>
    <row r="12" spans="1:10" s="32" customFormat="1" x14ac:dyDescent="0.2">
      <c r="A12" s="507" t="s">
        <v>1416</v>
      </c>
      <c r="B12" s="512" t="s">
        <v>1416</v>
      </c>
      <c r="C12" s="512" t="s">
        <v>1417</v>
      </c>
      <c r="D12" s="512" t="s">
        <v>1418</v>
      </c>
      <c r="E12" s="508" t="s">
        <v>1410</v>
      </c>
      <c r="F12" s="508" t="s">
        <v>1411</v>
      </c>
      <c r="G12" s="508" t="s">
        <v>833</v>
      </c>
      <c r="H12" s="508" t="s">
        <v>1411</v>
      </c>
    </row>
    <row r="13" spans="1:10" s="32" customFormat="1" x14ac:dyDescent="0.2">
      <c r="A13" s="507" t="s">
        <v>1419</v>
      </c>
      <c r="B13" s="507" t="s">
        <v>1420</v>
      </c>
      <c r="C13" s="507"/>
      <c r="D13" s="507" t="s">
        <v>1421</v>
      </c>
      <c r="E13" s="508" t="s">
        <v>833</v>
      </c>
      <c r="F13" s="508" t="s">
        <v>1422</v>
      </c>
      <c r="G13" s="508" t="s">
        <v>1422</v>
      </c>
      <c r="H13" s="508" t="s">
        <v>833</v>
      </c>
    </row>
    <row r="14" spans="1:10" s="32" customFormat="1" x14ac:dyDescent="0.2">
      <c r="A14" s="507"/>
      <c r="B14" s="507" t="s">
        <v>1423</v>
      </c>
      <c r="C14" s="507"/>
      <c r="D14" s="507" t="s">
        <v>1421</v>
      </c>
      <c r="E14" s="508" t="s">
        <v>833</v>
      </c>
      <c r="F14" s="508" t="s">
        <v>1414</v>
      </c>
      <c r="G14" s="508" t="s">
        <v>1414</v>
      </c>
      <c r="H14" s="508" t="s">
        <v>833</v>
      </c>
    </row>
    <row r="15" spans="1:10" s="32" customFormat="1" x14ac:dyDescent="0.2">
      <c r="A15" s="513" t="s">
        <v>1424</v>
      </c>
      <c r="B15" s="507" t="s">
        <v>1425</v>
      </c>
      <c r="C15" s="507"/>
      <c r="D15" s="513" t="s">
        <v>1409</v>
      </c>
      <c r="E15" s="508" t="s">
        <v>833</v>
      </c>
      <c r="F15" s="508" t="s">
        <v>1411</v>
      </c>
      <c r="G15" s="508" t="s">
        <v>1412</v>
      </c>
      <c r="H15" s="508" t="s">
        <v>833</v>
      </c>
    </row>
    <row r="16" spans="1:10" s="32" customFormat="1" x14ac:dyDescent="0.2">
      <c r="A16" s="507" t="s">
        <v>1426</v>
      </c>
      <c r="B16" s="507" t="s">
        <v>1427</v>
      </c>
      <c r="C16" s="507" t="s">
        <v>1428</v>
      </c>
      <c r="D16" s="507" t="s">
        <v>1418</v>
      </c>
      <c r="E16" s="508" t="s">
        <v>1410</v>
      </c>
      <c r="F16" s="508" t="s">
        <v>1411</v>
      </c>
      <c r="G16" s="508" t="s">
        <v>833</v>
      </c>
      <c r="H16" s="508" t="s">
        <v>1411</v>
      </c>
    </row>
    <row r="17" spans="1:8" s="32" customFormat="1" x14ac:dyDescent="0.2">
      <c r="A17" s="1656" t="s">
        <v>1429</v>
      </c>
      <c r="B17" s="509" t="s">
        <v>1430</v>
      </c>
      <c r="C17" s="1659"/>
      <c r="D17" s="1656" t="s">
        <v>1409</v>
      </c>
      <c r="E17" s="1662" t="s">
        <v>833</v>
      </c>
      <c r="F17" s="1656" t="s">
        <v>1411</v>
      </c>
      <c r="G17" s="1656" t="s">
        <v>1412</v>
      </c>
      <c r="H17" s="1656" t="s">
        <v>833</v>
      </c>
    </row>
    <row r="18" spans="1:8" s="32" customFormat="1" x14ac:dyDescent="0.2">
      <c r="A18" s="1657"/>
      <c r="B18" s="514" t="s">
        <v>1431</v>
      </c>
      <c r="C18" s="1660"/>
      <c r="D18" s="1657"/>
      <c r="E18" s="1663"/>
      <c r="F18" s="1657"/>
      <c r="G18" s="1657"/>
      <c r="H18" s="1657"/>
    </row>
    <row r="19" spans="1:8" s="32" customFormat="1" x14ac:dyDescent="0.2">
      <c r="A19" s="1657"/>
      <c r="B19" s="514" t="s">
        <v>1432</v>
      </c>
      <c r="C19" s="1660"/>
      <c r="D19" s="1657"/>
      <c r="E19" s="1663"/>
      <c r="F19" s="1657"/>
      <c r="G19" s="1657"/>
      <c r="H19" s="1657"/>
    </row>
    <row r="20" spans="1:8" s="32" customFormat="1" x14ac:dyDescent="0.2">
      <c r="A20" s="1657"/>
      <c r="B20" s="514" t="s">
        <v>1433</v>
      </c>
      <c r="C20" s="1660"/>
      <c r="D20" s="1657"/>
      <c r="E20" s="1663"/>
      <c r="F20" s="1657"/>
      <c r="G20" s="1657"/>
      <c r="H20" s="1657"/>
    </row>
    <row r="21" spans="1:8" s="32" customFormat="1" x14ac:dyDescent="0.2">
      <c r="A21" s="1658"/>
      <c r="B21" s="516" t="s">
        <v>1434</v>
      </c>
      <c r="C21" s="1661"/>
      <c r="D21" s="1658"/>
      <c r="E21" s="1664"/>
      <c r="F21" s="1658"/>
      <c r="G21" s="1658"/>
      <c r="H21" s="1658"/>
    </row>
    <row r="22" spans="1:8" s="32" customFormat="1" x14ac:dyDescent="0.2">
      <c r="A22" s="509" t="s">
        <v>1388</v>
      </c>
      <c r="B22" s="514" t="s">
        <v>1393</v>
      </c>
      <c r="C22" s="1669"/>
      <c r="D22" s="1665" t="s">
        <v>1409</v>
      </c>
      <c r="E22" s="1665" t="s">
        <v>833</v>
      </c>
      <c r="F22" s="1665" t="s">
        <v>1411</v>
      </c>
      <c r="G22" s="1665" t="s">
        <v>1412</v>
      </c>
      <c r="H22" s="1665" t="s">
        <v>833</v>
      </c>
    </row>
    <row r="23" spans="1:8" s="32" customFormat="1" x14ac:dyDescent="0.2">
      <c r="A23" s="509"/>
      <c r="B23" s="514" t="s">
        <v>1435</v>
      </c>
      <c r="C23" s="1670"/>
      <c r="D23" s="1666"/>
      <c r="E23" s="1666"/>
      <c r="F23" s="1666"/>
      <c r="G23" s="1666"/>
      <c r="H23" s="1666"/>
    </row>
    <row r="24" spans="1:8" s="32" customFormat="1" x14ac:dyDescent="0.2">
      <c r="B24" s="514" t="s">
        <v>1436</v>
      </c>
      <c r="C24" s="1670"/>
      <c r="D24" s="1666"/>
      <c r="E24" s="1666"/>
      <c r="F24" s="1666"/>
      <c r="G24" s="1666"/>
      <c r="H24" s="1666"/>
    </row>
    <row r="25" spans="1:8" s="32" customFormat="1" x14ac:dyDescent="0.2">
      <c r="A25" s="509"/>
      <c r="B25" s="509" t="s">
        <v>1437</v>
      </c>
      <c r="C25" s="1670"/>
      <c r="D25" s="1666"/>
      <c r="E25" s="1666"/>
      <c r="F25" s="1666"/>
      <c r="G25" s="1666"/>
      <c r="H25" s="1666"/>
    </row>
    <row r="26" spans="1:8" s="32" customFormat="1" x14ac:dyDescent="0.2">
      <c r="A26" s="515"/>
      <c r="B26" s="514" t="s">
        <v>1396</v>
      </c>
      <c r="C26" s="1671"/>
      <c r="D26" s="1667"/>
      <c r="E26" s="1667"/>
      <c r="F26" s="1667"/>
      <c r="G26" s="1667"/>
      <c r="H26" s="1667"/>
    </row>
    <row r="27" spans="1:8" s="32" customFormat="1" x14ac:dyDescent="0.2">
      <c r="A27" s="517" t="s">
        <v>1438</v>
      </c>
      <c r="B27" s="517" t="s">
        <v>1439</v>
      </c>
      <c r="C27" s="503" t="s">
        <v>1440</v>
      </c>
      <c r="D27" s="509" t="s">
        <v>1409</v>
      </c>
      <c r="E27" s="503" t="s">
        <v>833</v>
      </c>
      <c r="F27" s="503" t="s">
        <v>1411</v>
      </c>
      <c r="G27" s="503" t="s">
        <v>833</v>
      </c>
      <c r="H27" s="503" t="s">
        <v>1411</v>
      </c>
    </row>
    <row r="28" spans="1:8" s="32" customFormat="1" x14ac:dyDescent="0.2">
      <c r="A28" s="515"/>
      <c r="B28" s="515" t="s">
        <v>1385</v>
      </c>
      <c r="C28" s="518"/>
      <c r="D28" s="515"/>
      <c r="E28" s="518"/>
      <c r="F28" s="518"/>
      <c r="G28" s="518"/>
      <c r="H28" s="518"/>
    </row>
    <row r="29" spans="1:8" s="32" customFormat="1" x14ac:dyDescent="0.2">
      <c r="A29"/>
      <c r="B29"/>
      <c r="C29"/>
      <c r="D29"/>
      <c r="E29"/>
      <c r="F29"/>
      <c r="G29"/>
      <c r="H29"/>
    </row>
    <row r="30" spans="1:8" s="32" customFormat="1" x14ac:dyDescent="0.2">
      <c r="A30" s="1393" t="s">
        <v>1441</v>
      </c>
      <c r="B30"/>
      <c r="C30"/>
      <c r="D30"/>
      <c r="E30"/>
      <c r="F30"/>
      <c r="G30"/>
      <c r="H30"/>
    </row>
    <row r="31" spans="1:8" s="32" customFormat="1" ht="36.75" customHeight="1" x14ac:dyDescent="0.2">
      <c r="A31" s="1668" t="s">
        <v>1442</v>
      </c>
      <c r="B31" s="1668"/>
      <c r="C31" s="1668"/>
      <c r="D31" s="1668"/>
      <c r="E31" s="1668"/>
      <c r="F31" s="1668"/>
      <c r="G31" s="1668"/>
      <c r="H31" s="1668"/>
    </row>
    <row r="32" spans="1:8" s="32" customFormat="1" ht="39.75" customHeight="1" x14ac:dyDescent="0.2">
      <c r="A32" s="1573" t="s">
        <v>1443</v>
      </c>
      <c r="B32" s="1573"/>
      <c r="C32" s="1573"/>
      <c r="D32" s="1573"/>
      <c r="E32" s="1573"/>
      <c r="F32" s="1573"/>
      <c r="G32" s="1573"/>
      <c r="H32" s="1573"/>
    </row>
    <row r="33" spans="1:8" s="32" customFormat="1" ht="16.5" customHeight="1" x14ac:dyDescent="0.2">
      <c r="A33" s="1672" t="s">
        <v>1444</v>
      </c>
      <c r="B33" s="1672"/>
      <c r="C33" s="1672"/>
      <c r="D33" s="1672"/>
      <c r="E33" s="1672"/>
      <c r="F33" s="1672"/>
      <c r="G33" s="1672"/>
      <c r="H33" s="1672"/>
    </row>
    <row r="34" spans="1:8" s="32" customFormat="1" ht="25.5" customHeight="1" x14ac:dyDescent="0.2">
      <c r="A34" s="1668" t="s">
        <v>1445</v>
      </c>
      <c r="B34" s="1668"/>
      <c r="C34" s="1668"/>
      <c r="D34" s="1668"/>
      <c r="E34" s="1668"/>
      <c r="F34" s="1668"/>
      <c r="G34" s="1668"/>
      <c r="H34" s="1668"/>
    </row>
    <row r="35" spans="1:8" s="32" customFormat="1" ht="25.5" customHeight="1" x14ac:dyDescent="0.2">
      <c r="A35" s="1668" t="s">
        <v>1446</v>
      </c>
      <c r="B35" s="1668"/>
      <c r="C35" s="1668"/>
      <c r="D35" s="1668"/>
      <c r="E35" s="1668"/>
      <c r="F35" s="1668"/>
      <c r="G35" s="1668"/>
      <c r="H35" s="1668"/>
    </row>
    <row r="36" spans="1:8" s="32" customFormat="1" ht="22.5" customHeight="1" x14ac:dyDescent="0.2">
      <c r="A36" s="1668" t="s">
        <v>1447</v>
      </c>
      <c r="B36" s="1668"/>
      <c r="C36" s="1668"/>
      <c r="D36" s="1668"/>
      <c r="E36" s="1668"/>
      <c r="F36" s="1668"/>
      <c r="G36" s="1668"/>
      <c r="H36" s="1668"/>
    </row>
    <row r="37" spans="1:8" s="32" customFormat="1" ht="36.75" customHeight="1" x14ac:dyDescent="0.2">
      <c r="A37" s="1668" t="s">
        <v>1448</v>
      </c>
      <c r="B37" s="1668"/>
      <c r="C37" s="1668"/>
      <c r="D37" s="1668"/>
      <c r="E37" s="1668"/>
      <c r="F37" s="1668"/>
      <c r="G37" s="1668"/>
      <c r="H37" s="1668"/>
    </row>
    <row r="38" spans="1:8" s="32" customFormat="1" ht="33.75" customHeight="1" x14ac:dyDescent="0.2">
      <c r="A38" s="1668" t="s">
        <v>1449</v>
      </c>
      <c r="B38" s="1668"/>
      <c r="C38" s="1668"/>
      <c r="D38" s="1668"/>
      <c r="E38" s="1668"/>
      <c r="F38" s="1668"/>
      <c r="G38" s="1668"/>
      <c r="H38" s="1668"/>
    </row>
  </sheetData>
  <protectedRanges>
    <protectedRange sqref="A20:A23 A2:A18 A25:A38 B2:H8 B12:C38 D12:H23 D25:H38" name="Range1"/>
    <protectedRange sqref="B9:H11" name="Range1_1"/>
  </protectedRanges>
  <mergeCells count="22">
    <mergeCell ref="G22:G26"/>
    <mergeCell ref="A36:H36"/>
    <mergeCell ref="A37:H37"/>
    <mergeCell ref="A38:H38"/>
    <mergeCell ref="H22:H26"/>
    <mergeCell ref="C22:C26"/>
    <mergeCell ref="D22:D26"/>
    <mergeCell ref="E22:E26"/>
    <mergeCell ref="F22:F26"/>
    <mergeCell ref="A31:H31"/>
    <mergeCell ref="A32:H32"/>
    <mergeCell ref="A33:H33"/>
    <mergeCell ref="A34:H34"/>
    <mergeCell ref="A35:H35"/>
    <mergeCell ref="A5:H5"/>
    <mergeCell ref="A17:A21"/>
    <mergeCell ref="C17:C21"/>
    <mergeCell ref="D17:D21"/>
    <mergeCell ref="E17:E21"/>
    <mergeCell ref="F17:F21"/>
    <mergeCell ref="G17:G21"/>
    <mergeCell ref="H17:H2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D1573-7DCE-4E80-B437-0F74611BCE93}">
  <sheetPr>
    <tabColor theme="0" tint="-4.9989318521683403E-2"/>
  </sheetPr>
  <dimension ref="A1:G20"/>
  <sheetViews>
    <sheetView showGridLines="0" zoomScale="90" zoomScaleNormal="90" workbookViewId="0">
      <pane xSplit="2" ySplit="6" topLeftCell="C16" activePane="bottomRight" state="frozen"/>
      <selection pane="topRight" activeCell="A7" activeCellId="3" sqref="A1:XFD6 A7:XFD38 A1:XFD6 A7:XFD38 A7:XFD1048576"/>
      <selection pane="bottomLeft" activeCell="A7" activeCellId="3" sqref="A1:XFD6 A7:XFD38 A1:XFD6 A7:XFD38 A7:XFD1048576"/>
      <selection pane="bottomRight" activeCell="E10" sqref="E10"/>
    </sheetView>
  </sheetViews>
  <sheetFormatPr defaultRowHeight="14.25" x14ac:dyDescent="0.2"/>
  <cols>
    <col min="1" max="1" width="30.625" customWidth="1"/>
    <col min="2" max="2" width="22" customWidth="1"/>
    <col min="3" max="3" width="51.875" customWidth="1"/>
    <col min="4" max="4" width="51.875" style="32" customWidth="1"/>
    <col min="5" max="5" width="26.5" style="32" bestFit="1" customWidth="1"/>
    <col min="6" max="6" width="12.375" customWidth="1"/>
  </cols>
  <sheetData>
    <row r="1" spans="1:7" ht="39.950000000000003" customHeight="1" x14ac:dyDescent="0.2"/>
    <row r="2" spans="1:7" ht="39.950000000000003" customHeight="1" x14ac:dyDescent="0.2">
      <c r="A2" s="109" t="s">
        <v>301</v>
      </c>
    </row>
    <row r="3" spans="1:7" ht="20.100000000000001" customHeight="1" x14ac:dyDescent="0.2">
      <c r="A3" s="111" t="s">
        <v>1450</v>
      </c>
    </row>
    <row r="4" spans="1:7" ht="14.25" customHeight="1" x14ac:dyDescent="0.2">
      <c r="A4" s="113" t="s">
        <v>366</v>
      </c>
    </row>
    <row r="5" spans="1:7" ht="14.25" customHeight="1" x14ac:dyDescent="0.2"/>
    <row r="6" spans="1:7" ht="45.6" customHeight="1" x14ac:dyDescent="0.2">
      <c r="A6" s="161" t="s">
        <v>1451</v>
      </c>
      <c r="B6" s="161" t="s">
        <v>1452</v>
      </c>
      <c r="C6" s="161" t="s">
        <v>1453</v>
      </c>
      <c r="D6" s="161" t="s">
        <v>1454</v>
      </c>
      <c r="E6" s="161" t="s">
        <v>1455</v>
      </c>
    </row>
    <row r="7" spans="1:7" ht="15" thickBot="1" x14ac:dyDescent="0.25">
      <c r="A7" s="162" t="s">
        <v>1456</v>
      </c>
      <c r="B7" s="163"/>
      <c r="C7" s="163"/>
      <c r="D7" s="199"/>
      <c r="E7" s="199"/>
    </row>
    <row r="8" spans="1:7" ht="120" customHeight="1" thickBot="1" x14ac:dyDescent="0.25">
      <c r="A8" s="167" t="s">
        <v>1457</v>
      </c>
      <c r="B8" s="168" t="s">
        <v>1458</v>
      </c>
      <c r="C8" s="617" t="s">
        <v>1459</v>
      </c>
      <c r="D8" s="1401" t="s">
        <v>1460</v>
      </c>
      <c r="E8" s="1401" t="s">
        <v>1461</v>
      </c>
      <c r="F8" s="1567"/>
      <c r="G8" s="1567"/>
    </row>
    <row r="9" spans="1:7" ht="15" thickBot="1" x14ac:dyDescent="0.25">
      <c r="A9" s="162" t="s">
        <v>1462</v>
      </c>
      <c r="B9" s="162"/>
      <c r="C9" s="162"/>
      <c r="D9" s="200"/>
      <c r="E9" s="200"/>
    </row>
    <row r="10" spans="1:7" ht="126.6" customHeight="1" thickBot="1" x14ac:dyDescent="0.25">
      <c r="A10" s="169" t="s">
        <v>1463</v>
      </c>
      <c r="B10" s="170" t="s">
        <v>1464</v>
      </c>
      <c r="C10" s="171" t="s">
        <v>1465</v>
      </c>
      <c r="D10" s="1448" t="s">
        <v>1466</v>
      </c>
      <c r="E10" s="470" t="s">
        <v>1467</v>
      </c>
    </row>
    <row r="11" spans="1:7" ht="108" customHeight="1" thickBot="1" x14ac:dyDescent="0.25">
      <c r="A11" s="169" t="s">
        <v>1468</v>
      </c>
      <c r="B11" s="172" t="s">
        <v>1464</v>
      </c>
      <c r="C11" s="171" t="s">
        <v>1469</v>
      </c>
      <c r="D11" s="100" t="s">
        <v>1470</v>
      </c>
      <c r="E11" s="437" t="s">
        <v>1471</v>
      </c>
    </row>
    <row r="12" spans="1:7" ht="200.25" customHeight="1" thickBot="1" x14ac:dyDescent="0.25">
      <c r="A12" s="169" t="s">
        <v>1472</v>
      </c>
      <c r="B12" s="172" t="s">
        <v>1464</v>
      </c>
      <c r="C12" s="171" t="s">
        <v>1473</v>
      </c>
      <c r="D12" s="437" t="s">
        <v>1474</v>
      </c>
      <c r="E12" s="437" t="s">
        <v>1475</v>
      </c>
    </row>
    <row r="13" spans="1:7" ht="15" thickBot="1" x14ac:dyDescent="0.25">
      <c r="A13" s="164" t="s">
        <v>1476</v>
      </c>
      <c r="B13" s="165"/>
      <c r="C13" s="166"/>
      <c r="D13" s="201"/>
      <c r="E13" s="201"/>
    </row>
    <row r="14" spans="1:7" ht="116.25" customHeight="1" thickBot="1" x14ac:dyDescent="0.25">
      <c r="A14" s="169" t="s">
        <v>1477</v>
      </c>
      <c r="B14" s="171" t="s">
        <v>1458</v>
      </c>
      <c r="C14" s="171" t="s">
        <v>1478</v>
      </c>
      <c r="D14" s="470" t="s">
        <v>1479</v>
      </c>
      <c r="E14" s="470" t="s">
        <v>1480</v>
      </c>
    </row>
    <row r="15" spans="1:7" ht="15" thickBot="1" x14ac:dyDescent="0.25">
      <c r="A15" s="164" t="s">
        <v>1481</v>
      </c>
      <c r="B15" s="165"/>
      <c r="C15" s="166"/>
      <c r="D15" s="201"/>
      <c r="E15" s="201"/>
    </row>
    <row r="16" spans="1:7" ht="143.25" customHeight="1" thickBot="1" x14ac:dyDescent="0.25">
      <c r="A16" s="173" t="s">
        <v>1482</v>
      </c>
      <c r="B16" s="170" t="s">
        <v>1464</v>
      </c>
      <c r="C16" s="170" t="s">
        <v>1483</v>
      </c>
      <c r="D16" s="1448" t="s">
        <v>1484</v>
      </c>
      <c r="E16" s="171" t="s">
        <v>1485</v>
      </c>
    </row>
    <row r="17" spans="1:6" ht="15" thickBot="1" x14ac:dyDescent="0.25">
      <c r="A17" s="164" t="s">
        <v>1486</v>
      </c>
      <c r="B17" s="165"/>
      <c r="C17" s="166"/>
      <c r="D17" s="201"/>
      <c r="E17" s="201"/>
    </row>
    <row r="18" spans="1:6" ht="219" customHeight="1" thickBot="1" x14ac:dyDescent="0.25">
      <c r="A18" s="174" t="s">
        <v>1487</v>
      </c>
      <c r="B18" s="171" t="s">
        <v>1458</v>
      </c>
      <c r="C18" s="171" t="s">
        <v>1488</v>
      </c>
      <c r="D18" s="171" t="s">
        <v>1489</v>
      </c>
      <c r="E18" s="500" t="s">
        <v>1490</v>
      </c>
      <c r="F18" s="194"/>
    </row>
    <row r="19" spans="1:6" ht="15" thickBot="1" x14ac:dyDescent="0.25">
      <c r="A19" s="164" t="s">
        <v>1491</v>
      </c>
      <c r="B19" s="165"/>
      <c r="C19" s="165"/>
      <c r="D19" s="201"/>
      <c r="E19" s="201"/>
    </row>
    <row r="20" spans="1:6" ht="201" customHeight="1" x14ac:dyDescent="0.2">
      <c r="A20" s="173" t="s">
        <v>1492</v>
      </c>
      <c r="B20" s="171" t="s">
        <v>1458</v>
      </c>
      <c r="C20" s="171" t="s">
        <v>1493</v>
      </c>
      <c r="D20" s="171" t="s">
        <v>1494</v>
      </c>
      <c r="E20" s="501" t="s">
        <v>1490</v>
      </c>
      <c r="F20" s="194"/>
    </row>
  </sheetData>
  <autoFilter ref="A6:E20" xr:uid="{325A9688-A4EA-426F-9D07-D25D57923328}"/>
  <mergeCells count="1">
    <mergeCell ref="F8:G8"/>
  </mergeCells>
  <pageMargins left="0.7" right="0.7" top="0.75" bottom="0.75" header="0.3" footer="0.3"/>
  <pageSetup paperSize="9" orientation="portrait" horizontalDpi="30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FCD7E-2FB1-4849-8518-5C36356D8AE3}">
  <sheetPr>
    <tabColor theme="0" tint="-4.9989318521683403E-2"/>
    <pageSetUpPr fitToPage="1"/>
  </sheetPr>
  <dimension ref="A1:E42"/>
  <sheetViews>
    <sheetView topLeftCell="A35" workbookViewId="0">
      <selection activeCell="B18" sqref="B18"/>
    </sheetView>
  </sheetViews>
  <sheetFormatPr defaultColWidth="9" defaultRowHeight="14.25" customHeight="1" x14ac:dyDescent="0.2"/>
  <cols>
    <col min="1" max="1" width="3.375" style="406" customWidth="1"/>
    <col min="2" max="3" width="57.875" style="195" customWidth="1"/>
    <col min="4" max="4" width="16.625" style="406" customWidth="1"/>
    <col min="5" max="16384" width="9" style="406"/>
  </cols>
  <sheetData>
    <row r="1" spans="1:5" ht="39.950000000000003" customHeight="1" x14ac:dyDescent="0.2"/>
    <row r="2" spans="1:5" ht="24" customHeight="1" x14ac:dyDescent="0.25">
      <c r="A2" s="408" t="s">
        <v>1495</v>
      </c>
      <c r="B2" s="1350"/>
      <c r="D2" s="1351"/>
    </row>
    <row r="3" spans="1:5" s="195" customFormat="1" ht="16.5" customHeight="1" x14ac:dyDescent="0.2">
      <c r="A3" s="1352" t="s">
        <v>366</v>
      </c>
      <c r="B3" s="1353"/>
      <c r="C3" s="1439"/>
    </row>
    <row r="4" spans="1:5" s="1348" customFormat="1" ht="15.75" customHeight="1" x14ac:dyDescent="0.2">
      <c r="A4" s="1673" t="s">
        <v>1496</v>
      </c>
      <c r="B4" s="1674"/>
      <c r="C4" s="1673" t="s">
        <v>1497</v>
      </c>
      <c r="D4" s="1674"/>
    </row>
    <row r="5" spans="1:5" s="1348" customFormat="1" ht="11.25" customHeight="1" x14ac:dyDescent="0.2">
      <c r="A5" s="1354">
        <v>1</v>
      </c>
      <c r="B5" s="1354" t="s">
        <v>1498</v>
      </c>
      <c r="C5" s="1355"/>
    </row>
    <row r="6" spans="1:5" s="1349" customFormat="1" ht="78.75" customHeight="1" x14ac:dyDescent="0.2">
      <c r="A6" s="1356"/>
      <c r="B6" s="1357" t="s">
        <v>1499</v>
      </c>
      <c r="C6" s="1475" t="s">
        <v>1500</v>
      </c>
    </row>
    <row r="7" spans="1:5" s="1348" customFormat="1" ht="11.25" customHeight="1" x14ac:dyDescent="0.2">
      <c r="A7" s="1358">
        <v>2</v>
      </c>
      <c r="B7" s="1358" t="s">
        <v>1501</v>
      </c>
      <c r="C7" s="1358"/>
    </row>
    <row r="8" spans="1:5" ht="39.75" customHeight="1" x14ac:dyDescent="0.2">
      <c r="A8" s="1356"/>
      <c r="B8" s="1322" t="s">
        <v>1502</v>
      </c>
      <c r="C8" s="1357" t="s">
        <v>1500</v>
      </c>
    </row>
    <row r="9" spans="1:5" ht="112.5" x14ac:dyDescent="0.2">
      <c r="A9" s="1356"/>
      <c r="B9" s="105" t="s">
        <v>1503</v>
      </c>
      <c r="C9" s="1357" t="s">
        <v>1500</v>
      </c>
    </row>
    <row r="10" spans="1:5" ht="69" customHeight="1" x14ac:dyDescent="0.2">
      <c r="A10" s="1356"/>
      <c r="B10" s="456" t="s">
        <v>1504</v>
      </c>
      <c r="C10" s="456" t="s">
        <v>1505</v>
      </c>
    </row>
    <row r="11" spans="1:5" s="1348" customFormat="1" ht="11.25" customHeight="1" x14ac:dyDescent="0.2">
      <c r="A11" s="1358">
        <v>3</v>
      </c>
      <c r="B11" s="1358" t="s">
        <v>1506</v>
      </c>
      <c r="C11" s="1358"/>
    </row>
    <row r="12" spans="1:5" ht="45" x14ac:dyDescent="0.2">
      <c r="A12" s="1356"/>
      <c r="B12" s="1322" t="s">
        <v>1507</v>
      </c>
      <c r="C12" s="1357" t="s">
        <v>1500</v>
      </c>
    </row>
    <row r="13" spans="1:5" ht="112.5" x14ac:dyDescent="0.2">
      <c r="A13" s="1356"/>
      <c r="B13" s="105" t="s">
        <v>1508</v>
      </c>
      <c r="C13" s="1357" t="s">
        <v>1500</v>
      </c>
    </row>
    <row r="14" spans="1:5" ht="90" x14ac:dyDescent="0.2">
      <c r="A14" s="1356"/>
      <c r="B14" s="105" t="s">
        <v>1509</v>
      </c>
      <c r="C14" s="456" t="s">
        <v>1505</v>
      </c>
    </row>
    <row r="15" spans="1:5" ht="90" x14ac:dyDescent="0.2">
      <c r="A15" s="1356"/>
      <c r="B15" s="456" t="s">
        <v>1510</v>
      </c>
      <c r="C15" s="456" t="s">
        <v>1511</v>
      </c>
    </row>
    <row r="16" spans="1:5" s="1348" customFormat="1" ht="12.75" customHeight="1" x14ac:dyDescent="0.2">
      <c r="A16" s="1358">
        <v>4</v>
      </c>
      <c r="B16" s="1358" t="s">
        <v>1512</v>
      </c>
      <c r="C16" s="1359"/>
      <c r="E16" s="1360"/>
    </row>
    <row r="17" spans="1:4" s="1349" customFormat="1" ht="99.95" customHeight="1" x14ac:dyDescent="0.2">
      <c r="A17" s="1356"/>
      <c r="B17" s="1322" t="s">
        <v>1513</v>
      </c>
      <c r="C17" s="1476" t="s">
        <v>1514</v>
      </c>
      <c r="D17" s="1449"/>
    </row>
    <row r="18" spans="1:4" s="1349" customFormat="1" ht="112.5" x14ac:dyDescent="0.2">
      <c r="A18" s="1356"/>
      <c r="B18" s="105" t="s">
        <v>1515</v>
      </c>
      <c r="C18" s="1477" t="s">
        <v>1516</v>
      </c>
    </row>
    <row r="19" spans="1:4" s="1349" customFormat="1" ht="135" customHeight="1" x14ac:dyDescent="0.2">
      <c r="A19" s="1356"/>
      <c r="B19" s="456" t="s">
        <v>1517</v>
      </c>
      <c r="C19" s="1477" t="s">
        <v>1514</v>
      </c>
    </row>
    <row r="20" spans="1:4" s="1348" customFormat="1" ht="11.25" customHeight="1" x14ac:dyDescent="0.2">
      <c r="A20" s="1358">
        <v>5</v>
      </c>
      <c r="B20" s="1358" t="s">
        <v>1518</v>
      </c>
      <c r="C20" s="1478"/>
    </row>
    <row r="21" spans="1:4" s="1348" customFormat="1" ht="291.75" customHeight="1" x14ac:dyDescent="0.2">
      <c r="A21" s="1361"/>
      <c r="B21" s="1362" t="s">
        <v>1519</v>
      </c>
      <c r="C21" s="1477" t="s">
        <v>1520</v>
      </c>
      <c r="D21" s="1449"/>
    </row>
    <row r="22" spans="1:4" s="1348" customFormat="1" ht="89.25" customHeight="1" x14ac:dyDescent="0.2">
      <c r="A22" s="1361"/>
      <c r="B22" s="1363" t="s">
        <v>1521</v>
      </c>
      <c r="C22" s="1479" t="s">
        <v>1522</v>
      </c>
    </row>
    <row r="23" spans="1:4" s="1348" customFormat="1" ht="11.25" customHeight="1" x14ac:dyDescent="0.2">
      <c r="A23" s="1358">
        <v>6</v>
      </c>
      <c r="B23" s="1358" t="s">
        <v>1523</v>
      </c>
      <c r="C23" s="1478"/>
    </row>
    <row r="24" spans="1:4" s="1349" customFormat="1" ht="101.25" x14ac:dyDescent="0.2">
      <c r="A24" s="1361"/>
      <c r="B24" s="1362" t="s">
        <v>1524</v>
      </c>
      <c r="C24" s="1479" t="s">
        <v>1525</v>
      </c>
    </row>
    <row r="25" spans="1:4" s="1349" customFormat="1" ht="101.25" x14ac:dyDescent="0.2">
      <c r="A25" s="1361"/>
      <c r="B25" s="1363" t="s">
        <v>1526</v>
      </c>
      <c r="C25" s="1479" t="s">
        <v>1522</v>
      </c>
    </row>
    <row r="26" spans="1:4" s="1348" customFormat="1" ht="11.25" customHeight="1" x14ac:dyDescent="0.2">
      <c r="A26" s="1358">
        <v>7</v>
      </c>
      <c r="B26" s="1358" t="s">
        <v>1527</v>
      </c>
      <c r="C26" s="1478"/>
    </row>
    <row r="27" spans="1:4" s="1348" customFormat="1" ht="135" x14ac:dyDescent="0.2">
      <c r="A27" s="1361"/>
      <c r="B27" s="1362" t="s">
        <v>1528</v>
      </c>
      <c r="C27" s="1477" t="s">
        <v>1529</v>
      </c>
    </row>
    <row r="28" spans="1:4" s="1348" customFormat="1" ht="112.5" x14ac:dyDescent="0.2">
      <c r="A28" s="1361"/>
      <c r="B28" s="1363" t="s">
        <v>1530</v>
      </c>
      <c r="C28" s="1477" t="s">
        <v>1529</v>
      </c>
    </row>
    <row r="29" spans="1:4" s="1348" customFormat="1" ht="11.25" customHeight="1" x14ac:dyDescent="0.2">
      <c r="A29" s="1358">
        <v>8</v>
      </c>
      <c r="B29" s="1358" t="s">
        <v>1531</v>
      </c>
      <c r="C29" s="1478"/>
    </row>
    <row r="30" spans="1:4" s="1348" customFormat="1" ht="90" x14ac:dyDescent="0.2">
      <c r="A30" s="1361"/>
      <c r="B30" s="1362" t="s">
        <v>1532</v>
      </c>
      <c r="C30" s="1477" t="s">
        <v>1533</v>
      </c>
    </row>
    <row r="31" spans="1:4" s="1348" customFormat="1" ht="139.5" customHeight="1" x14ac:dyDescent="0.2">
      <c r="A31" s="1361"/>
      <c r="B31" s="1364" t="s">
        <v>1534</v>
      </c>
      <c r="C31" s="1477" t="s">
        <v>1535</v>
      </c>
    </row>
    <row r="32" spans="1:4" s="1348" customFormat="1" ht="112.5" x14ac:dyDescent="0.2">
      <c r="A32" s="1361"/>
      <c r="B32" s="1363" t="s">
        <v>1536</v>
      </c>
      <c r="C32" s="1477" t="s">
        <v>1533</v>
      </c>
    </row>
    <row r="33" spans="1:3" s="1348" customFormat="1" ht="11.25" customHeight="1" x14ac:dyDescent="0.2">
      <c r="A33" s="1358">
        <v>9</v>
      </c>
      <c r="B33" s="1358" t="s">
        <v>1537</v>
      </c>
      <c r="C33" s="1480"/>
    </row>
    <row r="34" spans="1:3" s="1348" customFormat="1" ht="123.75" x14ac:dyDescent="0.2">
      <c r="A34" s="1361"/>
      <c r="B34" s="1362" t="s">
        <v>1538</v>
      </c>
      <c r="C34" s="1477" t="s">
        <v>1539</v>
      </c>
    </row>
    <row r="35" spans="1:3" s="1348" customFormat="1" ht="131.25" customHeight="1" x14ac:dyDescent="0.2">
      <c r="A35" s="1361"/>
      <c r="B35" s="1363" t="s">
        <v>1540</v>
      </c>
      <c r="C35" s="1477" t="s">
        <v>1539</v>
      </c>
    </row>
    <row r="36" spans="1:3" s="1348" customFormat="1" ht="11.25" customHeight="1" x14ac:dyDescent="0.2">
      <c r="A36" s="1358">
        <v>10</v>
      </c>
      <c r="B36" s="1358" t="s">
        <v>1541</v>
      </c>
      <c r="C36" s="1480"/>
    </row>
    <row r="37" spans="1:3" s="1348" customFormat="1" ht="99" customHeight="1" x14ac:dyDescent="0.2">
      <c r="A37" s="1361"/>
      <c r="B37" s="1440" t="s">
        <v>1542</v>
      </c>
      <c r="C37" s="1477" t="s">
        <v>1543</v>
      </c>
    </row>
    <row r="38" spans="1:3" s="1348" customFormat="1" ht="112.5" x14ac:dyDescent="0.2">
      <c r="A38" s="1361"/>
      <c r="B38" s="1363" t="s">
        <v>1544</v>
      </c>
      <c r="C38" s="1479" t="s">
        <v>1545</v>
      </c>
    </row>
    <row r="39" spans="1:3" s="1348" customFormat="1" ht="11.25" customHeight="1" x14ac:dyDescent="0.2">
      <c r="A39" s="1365">
        <v>11</v>
      </c>
      <c r="B39" s="1358" t="s">
        <v>1546</v>
      </c>
      <c r="C39" s="1478"/>
    </row>
    <row r="40" spans="1:3" s="1348" customFormat="1" ht="101.25" x14ac:dyDescent="0.2">
      <c r="A40" s="1349"/>
      <c r="B40" s="1362" t="s">
        <v>1547</v>
      </c>
      <c r="C40" s="1477" t="s">
        <v>1548</v>
      </c>
    </row>
    <row r="41" spans="1:3" s="1348" customFormat="1" ht="93.75" customHeight="1" x14ac:dyDescent="0.2">
      <c r="A41" s="1349"/>
      <c r="B41" s="1362" t="s">
        <v>1549</v>
      </c>
      <c r="C41" s="1477" t="s">
        <v>1548</v>
      </c>
    </row>
    <row r="42" spans="1:3" s="1348" customFormat="1" ht="160.5" customHeight="1" x14ac:dyDescent="0.2">
      <c r="A42" s="1366"/>
      <c r="B42" s="1364" t="s">
        <v>1550</v>
      </c>
      <c r="C42" s="1481" t="s">
        <v>1548</v>
      </c>
    </row>
  </sheetData>
  <mergeCells count="2">
    <mergeCell ref="A4:B4"/>
    <mergeCell ref="C4:D4"/>
  </mergeCells>
  <pageMargins left="0.59055118110236227" right="0.59055118110236227" top="0.59055118110236227" bottom="0.59055118110236227" header="0.31496062992125984" footer="0.31496062992125984"/>
  <pageSetup paperSize="9" scale="62"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778E2-BF60-4136-9AAA-5D5ECA456B42}">
  <sheetPr>
    <tabColor theme="0" tint="-4.9989318521683403E-2"/>
    <pageSetUpPr fitToPage="1"/>
  </sheetPr>
  <dimension ref="A1:AC80"/>
  <sheetViews>
    <sheetView showGridLines="0" zoomScale="80" zoomScaleNormal="80" workbookViewId="0">
      <selection activeCell="V84" sqref="V84"/>
    </sheetView>
  </sheetViews>
  <sheetFormatPr defaultColWidth="9" defaultRowHeight="14.25" customHeight="1" x14ac:dyDescent="0.2"/>
  <cols>
    <col min="1" max="1" width="30.625" style="439" customWidth="1"/>
    <col min="2" max="3" width="15.625" style="439" customWidth="1"/>
    <col min="4" max="6" width="30.625" style="439" customWidth="1"/>
    <col min="7" max="17" width="15.625" style="439" customWidth="1"/>
    <col min="18" max="18" width="30.625" style="439" customWidth="1"/>
    <col min="19" max="19" width="15.625" style="439" customWidth="1"/>
    <col min="20" max="20" width="35.5" style="439" customWidth="1"/>
    <col min="21" max="21" width="15.625" style="439" customWidth="1"/>
    <col min="22" max="22" width="25.625" style="439" customWidth="1"/>
    <col min="23" max="23" width="60.5" style="439" customWidth="1"/>
    <col min="24" max="24" width="2.625" style="439" customWidth="1"/>
    <col min="25" max="16384" width="9" style="439"/>
  </cols>
  <sheetData>
    <row r="1" spans="1:23" ht="39.950000000000003" customHeight="1" x14ac:dyDescent="0.2">
      <c r="A1" s="620"/>
      <c r="B1" s="620"/>
      <c r="C1" s="607"/>
      <c r="D1" s="607"/>
      <c r="E1" s="607"/>
      <c r="F1" s="607"/>
      <c r="G1" s="607"/>
      <c r="H1" s="607"/>
      <c r="I1" s="607"/>
      <c r="J1" s="607"/>
      <c r="K1" s="607"/>
      <c r="L1" s="607"/>
      <c r="M1" s="607"/>
      <c r="N1" s="620"/>
      <c r="O1" s="620"/>
      <c r="P1" s="620"/>
      <c r="Q1" s="620"/>
      <c r="R1" s="620"/>
      <c r="S1" s="620"/>
      <c r="T1" s="620"/>
      <c r="U1" s="620"/>
      <c r="V1" s="620"/>
      <c r="W1" s="620"/>
    </row>
    <row r="2" spans="1:23" ht="20.100000000000001" customHeight="1" x14ac:dyDescent="0.25">
      <c r="A2" s="608" t="s">
        <v>303</v>
      </c>
      <c r="B2" s="621"/>
      <c r="C2" s="621"/>
      <c r="D2" s="621"/>
      <c r="E2" s="621"/>
      <c r="F2" s="621"/>
      <c r="G2" s="621"/>
      <c r="H2" s="621"/>
      <c r="L2" s="621"/>
      <c r="M2" s="621"/>
      <c r="N2" s="621"/>
      <c r="O2" s="621"/>
      <c r="P2" s="621"/>
      <c r="Q2" s="621"/>
      <c r="R2" s="621"/>
      <c r="S2" s="621"/>
      <c r="T2" s="621"/>
      <c r="U2" s="621"/>
      <c r="V2" s="621"/>
      <c r="W2" s="621"/>
    </row>
    <row r="3" spans="1:23" ht="20.100000000000001" customHeight="1" x14ac:dyDescent="0.25">
      <c r="A3" s="609" t="s">
        <v>366</v>
      </c>
      <c r="B3" s="622"/>
      <c r="C3" s="622"/>
      <c r="D3" s="622"/>
      <c r="E3" s="622"/>
      <c r="F3" s="622"/>
      <c r="G3" s="622"/>
      <c r="H3" s="622"/>
      <c r="L3" s="621"/>
      <c r="M3" s="621"/>
      <c r="N3" s="622"/>
      <c r="O3" s="622"/>
      <c r="P3" s="622"/>
      <c r="Q3" s="622"/>
      <c r="R3" s="622"/>
      <c r="S3" s="622"/>
      <c r="T3" s="622"/>
      <c r="U3" s="622"/>
      <c r="V3" s="622"/>
      <c r="W3" s="622"/>
    </row>
    <row r="4" spans="1:23" ht="20.100000000000001" customHeight="1" x14ac:dyDescent="0.2">
      <c r="A4" s="610" t="s">
        <v>1551</v>
      </c>
      <c r="B4" s="610"/>
      <c r="C4" s="623"/>
      <c r="D4" s="623"/>
      <c r="E4" s="623"/>
      <c r="F4" s="623"/>
      <c r="G4" s="623"/>
      <c r="H4" s="623"/>
      <c r="I4" s="623"/>
      <c r="J4" s="623"/>
      <c r="K4" s="624"/>
      <c r="L4" s="624"/>
      <c r="M4" s="624"/>
      <c r="N4" s="623"/>
      <c r="O4" s="623"/>
      <c r="P4" s="623"/>
      <c r="Q4" s="623"/>
      <c r="R4" s="623"/>
      <c r="S4" s="623"/>
      <c r="T4" s="623"/>
      <c r="U4" s="623"/>
      <c r="V4" s="623"/>
      <c r="W4" s="625"/>
    </row>
    <row r="5" spans="1:23" ht="20.100000000000001" customHeight="1" x14ac:dyDescent="0.2">
      <c r="A5" s="611" t="s">
        <v>1552</v>
      </c>
      <c r="B5" s="623"/>
      <c r="C5" s="623"/>
      <c r="D5" s="623"/>
      <c r="E5" s="623"/>
      <c r="F5" s="623"/>
      <c r="G5" s="623"/>
      <c r="H5" s="623"/>
      <c r="I5" s="623"/>
      <c r="J5" s="623"/>
      <c r="K5" s="624"/>
      <c r="L5" s="624"/>
      <c r="M5" s="624"/>
      <c r="N5" s="623"/>
      <c r="O5" s="623"/>
      <c r="P5" s="623"/>
      <c r="Q5" s="623"/>
      <c r="R5" s="623"/>
      <c r="S5" s="623"/>
      <c r="T5" s="623"/>
      <c r="U5" s="623"/>
      <c r="V5" s="623"/>
      <c r="W5" s="625"/>
    </row>
    <row r="6" spans="1:23" ht="111.95" customHeight="1" x14ac:dyDescent="0.2">
      <c r="A6" s="612" t="s">
        <v>1371</v>
      </c>
      <c r="B6" s="612" t="s">
        <v>1381</v>
      </c>
      <c r="C6" s="612" t="s">
        <v>1403</v>
      </c>
      <c r="D6" s="612" t="s">
        <v>1553</v>
      </c>
      <c r="E6" s="612" t="s">
        <v>1554</v>
      </c>
      <c r="F6" s="612" t="s">
        <v>1555</v>
      </c>
      <c r="G6" s="612" t="s">
        <v>1556</v>
      </c>
      <c r="H6" s="612" t="s">
        <v>1557</v>
      </c>
      <c r="I6" s="612" t="s">
        <v>1558</v>
      </c>
      <c r="J6" s="612" t="s">
        <v>1559</v>
      </c>
      <c r="K6" s="612" t="s">
        <v>1560</v>
      </c>
      <c r="L6" s="612" t="s">
        <v>1561</v>
      </c>
      <c r="M6" s="612" t="s">
        <v>1562</v>
      </c>
      <c r="N6" s="612" t="s">
        <v>1563</v>
      </c>
      <c r="O6" s="612" t="s">
        <v>1564</v>
      </c>
      <c r="P6" s="612" t="s">
        <v>1565</v>
      </c>
      <c r="Q6" s="612" t="s">
        <v>1566</v>
      </c>
      <c r="R6" s="612" t="s">
        <v>1567</v>
      </c>
      <c r="S6" s="612" t="s">
        <v>1568</v>
      </c>
      <c r="T6" s="612" t="s">
        <v>1569</v>
      </c>
      <c r="U6" s="612" t="s">
        <v>1570</v>
      </c>
      <c r="V6" s="612" t="s">
        <v>1571</v>
      </c>
      <c r="W6" s="612" t="s">
        <v>1572</v>
      </c>
    </row>
    <row r="7" spans="1:23" ht="236.25" customHeight="1" x14ac:dyDescent="0.2">
      <c r="A7" s="1675" t="s">
        <v>1573</v>
      </c>
      <c r="B7" s="1675"/>
      <c r="C7" s="1675"/>
      <c r="D7" s="626" t="s">
        <v>1574</v>
      </c>
      <c r="E7" s="626" t="s">
        <v>1575</v>
      </c>
      <c r="F7" s="626" t="s">
        <v>1576</v>
      </c>
      <c r="G7" s="626" t="s">
        <v>1577</v>
      </c>
      <c r="H7" s="613" t="s">
        <v>1578</v>
      </c>
      <c r="I7" s="613" t="s">
        <v>1579</v>
      </c>
      <c r="J7" s="626" t="s">
        <v>1580</v>
      </c>
      <c r="K7" s="613" t="s">
        <v>1578</v>
      </c>
      <c r="L7" s="614" t="s">
        <v>1581</v>
      </c>
      <c r="M7" s="626" t="s">
        <v>1582</v>
      </c>
      <c r="N7" s="615" t="s">
        <v>1578</v>
      </c>
      <c r="O7" s="614" t="s">
        <v>1583</v>
      </c>
      <c r="P7" s="626" t="s">
        <v>1584</v>
      </c>
      <c r="Q7" s="614" t="s">
        <v>1585</v>
      </c>
      <c r="R7" s="614" t="s">
        <v>1586</v>
      </c>
      <c r="S7" s="626" t="s">
        <v>1587</v>
      </c>
      <c r="T7" s="614" t="s">
        <v>1578</v>
      </c>
      <c r="U7" s="614" t="s">
        <v>1588</v>
      </c>
      <c r="V7" s="626" t="s">
        <v>1589</v>
      </c>
      <c r="W7" s="626" t="s">
        <v>1578</v>
      </c>
    </row>
    <row r="8" spans="1:23" ht="45" x14ac:dyDescent="0.2">
      <c r="A8" s="905" t="s">
        <v>1416</v>
      </c>
      <c r="B8" s="905" t="s">
        <v>1416</v>
      </c>
      <c r="C8" s="905" t="s">
        <v>1418</v>
      </c>
      <c r="D8" s="905" t="s">
        <v>1590</v>
      </c>
      <c r="E8" s="906" t="s">
        <v>1591</v>
      </c>
      <c r="F8" s="905" t="s">
        <v>1592</v>
      </c>
      <c r="G8" s="905" t="s">
        <v>1593</v>
      </c>
      <c r="H8" s="905">
        <v>1991</v>
      </c>
      <c r="I8" s="905" t="s">
        <v>1594</v>
      </c>
      <c r="J8" s="907" t="s">
        <v>1595</v>
      </c>
      <c r="K8" s="905">
        <v>65</v>
      </c>
      <c r="L8" s="905">
        <v>320</v>
      </c>
      <c r="M8" s="905">
        <v>320</v>
      </c>
      <c r="N8" s="905">
        <v>2024</v>
      </c>
      <c r="O8" s="905" t="s">
        <v>1596</v>
      </c>
      <c r="P8" s="905" t="s">
        <v>1597</v>
      </c>
      <c r="Q8" s="905" t="s">
        <v>1598</v>
      </c>
      <c r="R8" s="905" t="s">
        <v>1596</v>
      </c>
      <c r="S8" s="905" t="s">
        <v>1599</v>
      </c>
      <c r="T8" s="905" t="s">
        <v>1600</v>
      </c>
      <c r="U8" s="905" t="s">
        <v>1601</v>
      </c>
      <c r="V8" s="905" t="s">
        <v>1594</v>
      </c>
      <c r="W8" s="905" t="s">
        <v>1602</v>
      </c>
    </row>
    <row r="9" spans="1:23" ht="22.5" x14ac:dyDescent="0.2">
      <c r="A9" s="905" t="s">
        <v>1416</v>
      </c>
      <c r="B9" s="905" t="s">
        <v>1416</v>
      </c>
      <c r="C9" s="905" t="s">
        <v>1418</v>
      </c>
      <c r="D9" s="905" t="s">
        <v>1603</v>
      </c>
      <c r="E9" s="906" t="s">
        <v>1604</v>
      </c>
      <c r="F9" s="905" t="s">
        <v>1592</v>
      </c>
      <c r="G9" s="905" t="s">
        <v>1605</v>
      </c>
      <c r="H9" s="905">
        <v>2002</v>
      </c>
      <c r="I9" s="905" t="s">
        <v>1594</v>
      </c>
      <c r="J9" s="905" t="s">
        <v>1606</v>
      </c>
      <c r="K9" s="905">
        <v>59</v>
      </c>
      <c r="L9" s="905">
        <v>1324</v>
      </c>
      <c r="M9" s="905">
        <v>4500</v>
      </c>
      <c r="N9" s="905">
        <v>2024</v>
      </c>
      <c r="O9" s="905" t="s">
        <v>1594</v>
      </c>
      <c r="P9" s="905" t="s">
        <v>1607</v>
      </c>
      <c r="Q9" s="905" t="s">
        <v>1598</v>
      </c>
      <c r="R9" s="905" t="s">
        <v>1596</v>
      </c>
      <c r="S9" s="905" t="s">
        <v>1599</v>
      </c>
      <c r="T9" s="905" t="s">
        <v>1608</v>
      </c>
      <c r="U9" s="905" t="s">
        <v>1601</v>
      </c>
      <c r="V9" s="905" t="s">
        <v>1594</v>
      </c>
      <c r="W9" s="905" t="s">
        <v>1609</v>
      </c>
    </row>
    <row r="10" spans="1:23" ht="45" x14ac:dyDescent="0.2">
      <c r="A10" s="905" t="s">
        <v>1426</v>
      </c>
      <c r="B10" s="905" t="s">
        <v>1427</v>
      </c>
      <c r="C10" s="905" t="s">
        <v>1418</v>
      </c>
      <c r="D10" s="905" t="s">
        <v>1610</v>
      </c>
      <c r="E10" s="906" t="s">
        <v>1611</v>
      </c>
      <c r="F10" s="905" t="s">
        <v>1612</v>
      </c>
      <c r="G10" s="905" t="s">
        <v>1605</v>
      </c>
      <c r="H10" s="905">
        <v>2021</v>
      </c>
      <c r="I10" s="905" t="s">
        <v>1594</v>
      </c>
      <c r="J10" s="905" t="s">
        <v>1606</v>
      </c>
      <c r="K10" s="905">
        <v>32</v>
      </c>
      <c r="L10" s="905">
        <v>84.1</v>
      </c>
      <c r="M10" s="905">
        <v>207.1</v>
      </c>
      <c r="N10" s="905">
        <v>2024</v>
      </c>
      <c r="O10" s="905" t="s">
        <v>1594</v>
      </c>
      <c r="P10" s="905" t="s">
        <v>1613</v>
      </c>
      <c r="Q10" s="905" t="s">
        <v>1598</v>
      </c>
      <c r="R10" s="905" t="s">
        <v>1594</v>
      </c>
      <c r="S10" s="905" t="s">
        <v>1599</v>
      </c>
      <c r="T10" s="905" t="s">
        <v>1614</v>
      </c>
      <c r="U10" s="905" t="s">
        <v>1601</v>
      </c>
      <c r="V10" s="905" t="s">
        <v>1594</v>
      </c>
      <c r="W10" s="1450" t="s">
        <v>1615</v>
      </c>
    </row>
    <row r="11" spans="1:23" x14ac:dyDescent="0.2">
      <c r="A11" s="905" t="s">
        <v>1424</v>
      </c>
      <c r="B11" s="905" t="s">
        <v>1425</v>
      </c>
      <c r="C11" s="905" t="s">
        <v>1409</v>
      </c>
      <c r="D11" s="905" t="s">
        <v>1616</v>
      </c>
      <c r="E11" s="906" t="s">
        <v>1617</v>
      </c>
      <c r="F11" s="905" t="s">
        <v>1612</v>
      </c>
      <c r="G11" s="905" t="s">
        <v>1605</v>
      </c>
      <c r="H11" s="905">
        <v>2013</v>
      </c>
      <c r="I11" s="905" t="s">
        <v>1594</v>
      </c>
      <c r="J11" s="905" t="s">
        <v>1606</v>
      </c>
      <c r="K11" s="905">
        <v>30</v>
      </c>
      <c r="L11" s="905">
        <v>36.4</v>
      </c>
      <c r="M11" s="905">
        <v>48.2</v>
      </c>
      <c r="N11" s="905">
        <v>2024</v>
      </c>
      <c r="O11" s="905" t="s">
        <v>1594</v>
      </c>
      <c r="P11" s="905" t="s">
        <v>1613</v>
      </c>
      <c r="Q11" s="905" t="s">
        <v>1598</v>
      </c>
      <c r="R11" s="905" t="s">
        <v>1596</v>
      </c>
      <c r="S11" s="905" t="s">
        <v>1599</v>
      </c>
      <c r="T11" s="905" t="s">
        <v>1600</v>
      </c>
      <c r="U11" s="905" t="s">
        <v>1601</v>
      </c>
      <c r="V11" s="905" t="s">
        <v>1594</v>
      </c>
      <c r="W11" s="1450" t="s">
        <v>350</v>
      </c>
    </row>
    <row r="12" spans="1:23" ht="45" x14ac:dyDescent="0.2">
      <c r="A12" s="905" t="s">
        <v>1424</v>
      </c>
      <c r="B12" s="905" t="s">
        <v>1425</v>
      </c>
      <c r="C12" s="905" t="s">
        <v>1409</v>
      </c>
      <c r="D12" s="905" t="s">
        <v>1618</v>
      </c>
      <c r="E12" s="906" t="s">
        <v>1619</v>
      </c>
      <c r="F12" s="905" t="s">
        <v>1612</v>
      </c>
      <c r="G12" s="905" t="s">
        <v>1593</v>
      </c>
      <c r="H12" s="905">
        <v>1995</v>
      </c>
      <c r="I12" s="905" t="s">
        <v>1594</v>
      </c>
      <c r="J12" s="905" t="s">
        <v>1606</v>
      </c>
      <c r="K12" s="905">
        <v>13</v>
      </c>
      <c r="L12" s="905">
        <v>2.9</v>
      </c>
      <c r="M12" s="905">
        <v>2.9</v>
      </c>
      <c r="N12" s="905">
        <v>2024</v>
      </c>
      <c r="O12" s="905" t="s">
        <v>1596</v>
      </c>
      <c r="P12" s="905" t="s">
        <v>1620</v>
      </c>
      <c r="Q12" s="905" t="s">
        <v>1598</v>
      </c>
      <c r="R12" s="905" t="s">
        <v>1596</v>
      </c>
      <c r="S12" s="905" t="s">
        <v>1599</v>
      </c>
      <c r="T12" s="905" t="s">
        <v>1621</v>
      </c>
      <c r="U12" s="905" t="s">
        <v>1622</v>
      </c>
      <c r="V12" s="905" t="s">
        <v>1594</v>
      </c>
      <c r="W12" s="1450" t="s">
        <v>1623</v>
      </c>
    </row>
    <row r="13" spans="1:23" ht="45" x14ac:dyDescent="0.2">
      <c r="A13" s="905" t="s">
        <v>1424</v>
      </c>
      <c r="B13" s="905" t="s">
        <v>1425</v>
      </c>
      <c r="C13" s="905" t="s">
        <v>1409</v>
      </c>
      <c r="D13" s="905" t="s">
        <v>1624</v>
      </c>
      <c r="E13" s="906" t="s">
        <v>1625</v>
      </c>
      <c r="F13" s="905" t="s">
        <v>1612</v>
      </c>
      <c r="G13" s="905" t="s">
        <v>1593</v>
      </c>
      <c r="H13" s="905">
        <v>1986</v>
      </c>
      <c r="I13" s="905" t="s">
        <v>1594</v>
      </c>
      <c r="J13" s="905" t="s">
        <v>1606</v>
      </c>
      <c r="K13" s="905">
        <v>5</v>
      </c>
      <c r="L13" s="905">
        <v>0.08</v>
      </c>
      <c r="M13" s="905">
        <v>0.08</v>
      </c>
      <c r="N13" s="905">
        <v>2024</v>
      </c>
      <c r="O13" s="905" t="s">
        <v>1596</v>
      </c>
      <c r="P13" s="905" t="s">
        <v>1620</v>
      </c>
      <c r="Q13" s="905" t="s">
        <v>1598</v>
      </c>
      <c r="R13" s="905" t="s">
        <v>1596</v>
      </c>
      <c r="S13" s="905" t="s">
        <v>1599</v>
      </c>
      <c r="T13" s="905" t="s">
        <v>1621</v>
      </c>
      <c r="U13" s="905" t="s">
        <v>1622</v>
      </c>
      <c r="V13" s="905" t="s">
        <v>1594</v>
      </c>
      <c r="W13" s="1450" t="s">
        <v>1626</v>
      </c>
    </row>
    <row r="14" spans="1:23" ht="56.25" x14ac:dyDescent="0.2">
      <c r="A14" s="905" t="s">
        <v>1424</v>
      </c>
      <c r="B14" s="905" t="s">
        <v>1425</v>
      </c>
      <c r="C14" s="905" t="s">
        <v>1409</v>
      </c>
      <c r="D14" s="905" t="s">
        <v>1627</v>
      </c>
      <c r="E14" s="906" t="s">
        <v>1628</v>
      </c>
      <c r="F14" s="905" t="s">
        <v>1612</v>
      </c>
      <c r="G14" s="905" t="s">
        <v>1593</v>
      </c>
      <c r="H14" s="905">
        <v>1982</v>
      </c>
      <c r="I14" s="905" t="s">
        <v>1594</v>
      </c>
      <c r="J14" s="905" t="s">
        <v>1629</v>
      </c>
      <c r="K14" s="905" t="s">
        <v>1630</v>
      </c>
      <c r="L14" s="905">
        <v>0.5</v>
      </c>
      <c r="M14" s="905">
        <v>0.5</v>
      </c>
      <c r="N14" s="905">
        <v>2024</v>
      </c>
      <c r="O14" s="905" t="s">
        <v>1596</v>
      </c>
      <c r="P14" s="905" t="s">
        <v>1620</v>
      </c>
      <c r="Q14" s="905" t="s">
        <v>1598</v>
      </c>
      <c r="R14" s="905" t="s">
        <v>1596</v>
      </c>
      <c r="S14" s="905" t="s">
        <v>1599</v>
      </c>
      <c r="T14" s="905" t="s">
        <v>1621</v>
      </c>
      <c r="U14" s="905" t="s">
        <v>1622</v>
      </c>
      <c r="V14" s="905" t="s">
        <v>1594</v>
      </c>
      <c r="W14" s="1450" t="s">
        <v>1631</v>
      </c>
    </row>
    <row r="15" spans="1:23" ht="56.25" x14ac:dyDescent="0.2">
      <c r="A15" s="905" t="s">
        <v>1438</v>
      </c>
      <c r="B15" s="905" t="s">
        <v>1632</v>
      </c>
      <c r="C15" s="905" t="s">
        <v>1409</v>
      </c>
      <c r="D15" s="905" t="s">
        <v>1633</v>
      </c>
      <c r="E15" s="905" t="s">
        <v>1634</v>
      </c>
      <c r="F15" s="905" t="s">
        <v>1612</v>
      </c>
      <c r="G15" s="905" t="s">
        <v>1605</v>
      </c>
      <c r="H15" s="905">
        <v>1973</v>
      </c>
      <c r="I15" s="905" t="s">
        <v>1594</v>
      </c>
      <c r="J15" s="905" t="s">
        <v>1635</v>
      </c>
      <c r="K15" s="905">
        <v>30</v>
      </c>
      <c r="L15" s="905">
        <v>27</v>
      </c>
      <c r="M15" s="905">
        <v>27</v>
      </c>
      <c r="N15" s="905">
        <v>2023</v>
      </c>
      <c r="O15" s="905" t="s">
        <v>1594</v>
      </c>
      <c r="P15" s="905" t="s">
        <v>1636</v>
      </c>
      <c r="Q15" s="905" t="s">
        <v>1598</v>
      </c>
      <c r="R15" s="905" t="s">
        <v>1596</v>
      </c>
      <c r="S15" s="905" t="s">
        <v>1599</v>
      </c>
      <c r="T15" s="905" t="s">
        <v>1614</v>
      </c>
      <c r="U15" s="905" t="s">
        <v>1601</v>
      </c>
      <c r="V15" s="905" t="s">
        <v>1594</v>
      </c>
      <c r="W15" s="908" t="s">
        <v>1637</v>
      </c>
    </row>
    <row r="16" spans="1:23" ht="22.5" x14ac:dyDescent="0.2">
      <c r="A16" s="905" t="s">
        <v>1438</v>
      </c>
      <c r="B16" s="905" t="s">
        <v>1638</v>
      </c>
      <c r="C16" s="905" t="s">
        <v>1409</v>
      </c>
      <c r="D16" s="905" t="s">
        <v>1639</v>
      </c>
      <c r="E16" s="906" t="s">
        <v>1640</v>
      </c>
      <c r="F16" s="905" t="s">
        <v>1612</v>
      </c>
      <c r="G16" s="905" t="s">
        <v>1593</v>
      </c>
      <c r="H16" s="905">
        <v>1970</v>
      </c>
      <c r="I16" s="905" t="s">
        <v>1594</v>
      </c>
      <c r="J16" s="905" t="s">
        <v>1629</v>
      </c>
      <c r="K16" s="905" t="s">
        <v>1630</v>
      </c>
      <c r="L16" s="905">
        <v>0.8</v>
      </c>
      <c r="M16" s="905">
        <v>0.8</v>
      </c>
      <c r="N16" s="905">
        <v>2024</v>
      </c>
      <c r="O16" s="905" t="s">
        <v>1594</v>
      </c>
      <c r="P16" s="905" t="s">
        <v>1620</v>
      </c>
      <c r="Q16" s="905" t="s">
        <v>1598</v>
      </c>
      <c r="R16" s="905" t="s">
        <v>1596</v>
      </c>
      <c r="S16" s="905" t="s">
        <v>1599</v>
      </c>
      <c r="T16" s="905" t="s">
        <v>1641</v>
      </c>
      <c r="U16" s="905" t="s">
        <v>1601</v>
      </c>
      <c r="V16" s="905" t="s">
        <v>1594</v>
      </c>
      <c r="W16" s="905" t="s">
        <v>1642</v>
      </c>
    </row>
    <row r="17" spans="1:29" ht="33.75" x14ac:dyDescent="0.2">
      <c r="A17" s="905" t="s">
        <v>1438</v>
      </c>
      <c r="B17" s="905" t="s">
        <v>1385</v>
      </c>
      <c r="C17" s="905" t="s">
        <v>1409</v>
      </c>
      <c r="D17" s="905" t="s">
        <v>1643</v>
      </c>
      <c r="E17" s="906" t="s">
        <v>1644</v>
      </c>
      <c r="F17" s="905" t="s">
        <v>1612</v>
      </c>
      <c r="G17" s="905" t="s">
        <v>1593</v>
      </c>
      <c r="H17" s="905">
        <v>1978</v>
      </c>
      <c r="I17" s="905" t="s">
        <v>1594</v>
      </c>
      <c r="J17" s="905" t="s">
        <v>1635</v>
      </c>
      <c r="K17" s="905">
        <v>13</v>
      </c>
      <c r="L17" s="905">
        <v>2</v>
      </c>
      <c r="M17" s="905">
        <v>2</v>
      </c>
      <c r="N17" s="905">
        <v>2023</v>
      </c>
      <c r="O17" s="905" t="s">
        <v>1594</v>
      </c>
      <c r="P17" s="905" t="s">
        <v>1620</v>
      </c>
      <c r="Q17" s="905" t="s">
        <v>1598</v>
      </c>
      <c r="R17" s="905" t="s">
        <v>1596</v>
      </c>
      <c r="S17" s="905" t="s">
        <v>1599</v>
      </c>
      <c r="T17" s="905" t="s">
        <v>1614</v>
      </c>
      <c r="U17" s="905" t="s">
        <v>1601</v>
      </c>
      <c r="V17" s="905" t="s">
        <v>1594</v>
      </c>
      <c r="W17" s="908" t="s">
        <v>1645</v>
      </c>
    </row>
    <row r="18" spans="1:29" ht="33.75" x14ac:dyDescent="0.2">
      <c r="A18" s="905" t="s">
        <v>1438</v>
      </c>
      <c r="B18" s="905" t="s">
        <v>1385</v>
      </c>
      <c r="C18" s="905" t="s">
        <v>1409</v>
      </c>
      <c r="D18" s="905" t="s">
        <v>1646</v>
      </c>
      <c r="E18" s="906" t="s">
        <v>1647</v>
      </c>
      <c r="F18" s="905" t="s">
        <v>1612</v>
      </c>
      <c r="G18" s="905" t="s">
        <v>1605</v>
      </c>
      <c r="H18" s="905">
        <v>1992</v>
      </c>
      <c r="I18" s="905" t="s">
        <v>1594</v>
      </c>
      <c r="J18" s="905" t="s">
        <v>1635</v>
      </c>
      <c r="K18" s="905">
        <v>42</v>
      </c>
      <c r="L18" s="905">
        <v>50</v>
      </c>
      <c r="M18" s="905">
        <v>50</v>
      </c>
      <c r="N18" s="905">
        <v>2023</v>
      </c>
      <c r="O18" s="905" t="s">
        <v>1594</v>
      </c>
      <c r="P18" s="905" t="s">
        <v>1636</v>
      </c>
      <c r="Q18" s="905" t="s">
        <v>1598</v>
      </c>
      <c r="R18" s="905" t="s">
        <v>1596</v>
      </c>
      <c r="S18" s="905" t="s">
        <v>1599</v>
      </c>
      <c r="T18" s="905" t="s">
        <v>1614</v>
      </c>
      <c r="U18" s="905" t="s">
        <v>1601</v>
      </c>
      <c r="V18" s="905" t="s">
        <v>1594</v>
      </c>
      <c r="W18" s="908" t="s">
        <v>1645</v>
      </c>
    </row>
    <row r="19" spans="1:29" ht="168.75" customHeight="1" x14ac:dyDescent="0.2">
      <c r="A19" s="905" t="s">
        <v>1438</v>
      </c>
      <c r="B19" s="905" t="s">
        <v>1439</v>
      </c>
      <c r="C19" s="905" t="s">
        <v>1409</v>
      </c>
      <c r="D19" s="905" t="s">
        <v>1648</v>
      </c>
      <c r="E19" s="906" t="s">
        <v>1649</v>
      </c>
      <c r="F19" s="905" t="s">
        <v>1612</v>
      </c>
      <c r="G19" s="905" t="s">
        <v>1605</v>
      </c>
      <c r="H19" s="905">
        <v>1994</v>
      </c>
      <c r="I19" s="905" t="s">
        <v>1594</v>
      </c>
      <c r="J19" s="905" t="s">
        <v>1635</v>
      </c>
      <c r="K19" s="905">
        <v>21</v>
      </c>
      <c r="L19" s="905">
        <v>201.5</v>
      </c>
      <c r="M19" s="905">
        <v>201.5</v>
      </c>
      <c r="N19" s="905">
        <v>2023</v>
      </c>
      <c r="O19" s="905" t="s">
        <v>1594</v>
      </c>
      <c r="P19" s="905" t="s">
        <v>1636</v>
      </c>
      <c r="Q19" s="905" t="s">
        <v>1598</v>
      </c>
      <c r="R19" s="905" t="s">
        <v>1596</v>
      </c>
      <c r="S19" s="905" t="s">
        <v>1599</v>
      </c>
      <c r="T19" s="905" t="s">
        <v>1614</v>
      </c>
      <c r="U19" s="905" t="s">
        <v>1601</v>
      </c>
      <c r="V19" s="905" t="s">
        <v>1594</v>
      </c>
      <c r="W19" s="1451" t="s">
        <v>1650</v>
      </c>
      <c r="Y19" s="1676"/>
      <c r="Z19" s="1676"/>
      <c r="AA19" s="1676"/>
      <c r="AB19" s="1676"/>
      <c r="AC19" s="1676"/>
    </row>
    <row r="20" spans="1:29" ht="33.75" x14ac:dyDescent="0.2">
      <c r="A20" s="905" t="s">
        <v>1378</v>
      </c>
      <c r="B20" s="905" t="s">
        <v>1379</v>
      </c>
      <c r="C20" s="905" t="s">
        <v>1409</v>
      </c>
      <c r="D20" s="905" t="s">
        <v>1651</v>
      </c>
      <c r="E20" s="906" t="s">
        <v>1652</v>
      </c>
      <c r="F20" s="905" t="s">
        <v>1612</v>
      </c>
      <c r="G20" s="905" t="s">
        <v>1593</v>
      </c>
      <c r="H20" s="905">
        <v>1988</v>
      </c>
      <c r="I20" s="905" t="s">
        <v>1594</v>
      </c>
      <c r="J20" s="905" t="s">
        <v>1635</v>
      </c>
      <c r="K20" s="905">
        <v>30</v>
      </c>
      <c r="L20" s="905">
        <v>42</v>
      </c>
      <c r="M20" s="905">
        <v>42</v>
      </c>
      <c r="N20" s="905">
        <v>2024</v>
      </c>
      <c r="O20" s="905" t="s">
        <v>1596</v>
      </c>
      <c r="P20" s="905" t="s">
        <v>1613</v>
      </c>
      <c r="Q20" s="905" t="s">
        <v>1598</v>
      </c>
      <c r="R20" s="905" t="s">
        <v>1596</v>
      </c>
      <c r="S20" s="905" t="s">
        <v>1599</v>
      </c>
      <c r="T20" s="905" t="s">
        <v>1653</v>
      </c>
      <c r="U20" s="905" t="s">
        <v>1601</v>
      </c>
      <c r="V20" s="905" t="s">
        <v>1594</v>
      </c>
      <c r="W20" s="905" t="s">
        <v>1654</v>
      </c>
    </row>
    <row r="21" spans="1:29" ht="22.5" x14ac:dyDescent="0.2">
      <c r="A21" s="905" t="s">
        <v>1378</v>
      </c>
      <c r="B21" s="905" t="s">
        <v>1379</v>
      </c>
      <c r="C21" s="905" t="s">
        <v>1409</v>
      </c>
      <c r="D21" s="905" t="s">
        <v>1655</v>
      </c>
      <c r="E21" s="906" t="s">
        <v>1656</v>
      </c>
      <c r="F21" s="905" t="s">
        <v>1612</v>
      </c>
      <c r="G21" s="905" t="s">
        <v>1605</v>
      </c>
      <c r="H21" s="905">
        <v>1999</v>
      </c>
      <c r="I21" s="905" t="s">
        <v>1594</v>
      </c>
      <c r="J21" s="905" t="s">
        <v>1635</v>
      </c>
      <c r="K21" s="905">
        <v>34</v>
      </c>
      <c r="L21" s="905">
        <v>57</v>
      </c>
      <c r="M21" s="905">
        <v>57</v>
      </c>
      <c r="N21" s="905">
        <v>2024</v>
      </c>
      <c r="O21" s="905" t="s">
        <v>1594</v>
      </c>
      <c r="P21" s="905" t="s">
        <v>1613</v>
      </c>
      <c r="Q21" s="905" t="s">
        <v>1598</v>
      </c>
      <c r="R21" s="905" t="s">
        <v>1596</v>
      </c>
      <c r="S21" s="905" t="s">
        <v>1599</v>
      </c>
      <c r="T21" s="905" t="s">
        <v>1653</v>
      </c>
      <c r="U21" s="905" t="s">
        <v>1601</v>
      </c>
      <c r="V21" s="905" t="s">
        <v>1594</v>
      </c>
      <c r="W21" s="1450" t="s">
        <v>2645</v>
      </c>
    </row>
    <row r="22" spans="1:29" x14ac:dyDescent="0.2">
      <c r="A22" s="905" t="s">
        <v>1378</v>
      </c>
      <c r="B22" s="905" t="s">
        <v>1379</v>
      </c>
      <c r="C22" s="905" t="s">
        <v>1409</v>
      </c>
      <c r="D22" s="905" t="s">
        <v>1657</v>
      </c>
      <c r="E22" s="906" t="s">
        <v>1658</v>
      </c>
      <c r="F22" s="905" t="s">
        <v>1612</v>
      </c>
      <c r="G22" s="905" t="s">
        <v>1605</v>
      </c>
      <c r="H22" s="905">
        <v>2011</v>
      </c>
      <c r="I22" s="905" t="s">
        <v>1594</v>
      </c>
      <c r="J22" s="905" t="s">
        <v>1635</v>
      </c>
      <c r="K22" s="905">
        <v>18</v>
      </c>
      <c r="L22" s="905">
        <v>37.700000000000003</v>
      </c>
      <c r="M22" s="905">
        <v>50.4</v>
      </c>
      <c r="N22" s="905">
        <v>2024</v>
      </c>
      <c r="O22" s="905" t="s">
        <v>1594</v>
      </c>
      <c r="P22" s="905" t="s">
        <v>1613</v>
      </c>
      <c r="Q22" s="905" t="s">
        <v>1598</v>
      </c>
      <c r="R22" s="905" t="s">
        <v>1596</v>
      </c>
      <c r="S22" s="905" t="s">
        <v>1599</v>
      </c>
      <c r="T22" s="905" t="s">
        <v>1653</v>
      </c>
      <c r="U22" s="905" t="s">
        <v>1601</v>
      </c>
      <c r="V22" s="905" t="s">
        <v>1594</v>
      </c>
      <c r="W22" s="905" t="s">
        <v>350</v>
      </c>
    </row>
    <row r="23" spans="1:29" x14ac:dyDescent="0.2">
      <c r="A23" s="905" t="s">
        <v>1378</v>
      </c>
      <c r="B23" s="905" t="s">
        <v>1379</v>
      </c>
      <c r="C23" s="905" t="s">
        <v>1409</v>
      </c>
      <c r="D23" s="905" t="s">
        <v>1659</v>
      </c>
      <c r="E23" s="906" t="s">
        <v>1660</v>
      </c>
      <c r="F23" s="905" t="s">
        <v>1612</v>
      </c>
      <c r="G23" s="905" t="s">
        <v>1605</v>
      </c>
      <c r="H23" s="905">
        <v>2021</v>
      </c>
      <c r="I23" s="905" t="s">
        <v>1594</v>
      </c>
      <c r="J23" s="905" t="s">
        <v>1635</v>
      </c>
      <c r="K23" s="905">
        <v>13</v>
      </c>
      <c r="L23" s="905">
        <v>11.4</v>
      </c>
      <c r="M23" s="905">
        <v>25</v>
      </c>
      <c r="N23" s="905">
        <v>2024</v>
      </c>
      <c r="O23" s="905" t="s">
        <v>1594</v>
      </c>
      <c r="P23" s="905" t="s">
        <v>1620</v>
      </c>
      <c r="Q23" s="905" t="s">
        <v>1598</v>
      </c>
      <c r="R23" s="905" t="s">
        <v>1596</v>
      </c>
      <c r="S23" s="905" t="s">
        <v>1599</v>
      </c>
      <c r="T23" s="905" t="s">
        <v>1653</v>
      </c>
      <c r="U23" s="905" t="s">
        <v>1601</v>
      </c>
      <c r="V23" s="905" t="s">
        <v>1594</v>
      </c>
      <c r="W23" s="905" t="s">
        <v>350</v>
      </c>
    </row>
    <row r="24" spans="1:29" ht="67.5" x14ac:dyDescent="0.2">
      <c r="A24" s="905" t="s">
        <v>1429</v>
      </c>
      <c r="B24" s="905" t="s">
        <v>1432</v>
      </c>
      <c r="C24" s="905" t="s">
        <v>1409</v>
      </c>
      <c r="D24" s="905" t="s">
        <v>1661</v>
      </c>
      <c r="E24" s="906" t="s">
        <v>1662</v>
      </c>
      <c r="F24" s="905" t="s">
        <v>1592</v>
      </c>
      <c r="G24" s="905" t="s">
        <v>1593</v>
      </c>
      <c r="H24" s="905">
        <v>1970</v>
      </c>
      <c r="I24" s="905" t="s">
        <v>1594</v>
      </c>
      <c r="J24" s="905" t="s">
        <v>1595</v>
      </c>
      <c r="K24" s="905">
        <v>23</v>
      </c>
      <c r="L24" s="905">
        <v>36</v>
      </c>
      <c r="M24" s="905">
        <v>36</v>
      </c>
      <c r="N24" s="905">
        <v>2023</v>
      </c>
      <c r="O24" s="905" t="s">
        <v>1596</v>
      </c>
      <c r="P24" s="905" t="s">
        <v>1613</v>
      </c>
      <c r="Q24" s="905" t="s">
        <v>1598</v>
      </c>
      <c r="R24" s="909" t="s">
        <v>1596</v>
      </c>
      <c r="S24" s="905" t="s">
        <v>1599</v>
      </c>
      <c r="T24" s="905" t="s">
        <v>1608</v>
      </c>
      <c r="U24" s="905" t="s">
        <v>1601</v>
      </c>
      <c r="V24" s="905" t="s">
        <v>1594</v>
      </c>
      <c r="W24" s="905" t="s">
        <v>1663</v>
      </c>
    </row>
    <row r="25" spans="1:29" ht="67.5" x14ac:dyDescent="0.2">
      <c r="A25" s="905" t="s">
        <v>1429</v>
      </c>
      <c r="B25" s="905" t="s">
        <v>1432</v>
      </c>
      <c r="C25" s="905" t="s">
        <v>1409</v>
      </c>
      <c r="D25" s="905" t="s">
        <v>1664</v>
      </c>
      <c r="E25" s="906" t="s">
        <v>1665</v>
      </c>
      <c r="F25" s="905" t="s">
        <v>1592</v>
      </c>
      <c r="G25" s="905" t="s">
        <v>1605</v>
      </c>
      <c r="H25" s="905">
        <v>2019</v>
      </c>
      <c r="I25" s="905" t="s">
        <v>1594</v>
      </c>
      <c r="J25" s="905" t="s">
        <v>1629</v>
      </c>
      <c r="K25" s="905" t="s">
        <v>1630</v>
      </c>
      <c r="L25" s="905">
        <v>6.35</v>
      </c>
      <c r="M25" s="905">
        <v>9.8000000000000007</v>
      </c>
      <c r="N25" s="905">
        <v>2023</v>
      </c>
      <c r="O25" s="905" t="s">
        <v>1596</v>
      </c>
      <c r="P25" s="905" t="s">
        <v>1620</v>
      </c>
      <c r="Q25" s="905" t="s">
        <v>1598</v>
      </c>
      <c r="R25" s="909" t="s">
        <v>1596</v>
      </c>
      <c r="S25" s="905" t="s">
        <v>1599</v>
      </c>
      <c r="T25" s="905" t="s">
        <v>1653</v>
      </c>
      <c r="U25" s="905" t="s">
        <v>1601</v>
      </c>
      <c r="V25" s="905" t="s">
        <v>1594</v>
      </c>
      <c r="W25" s="905" t="s">
        <v>1666</v>
      </c>
    </row>
    <row r="26" spans="1:29" ht="45" x14ac:dyDescent="0.2">
      <c r="A26" s="905" t="s">
        <v>1429</v>
      </c>
      <c r="B26" s="905" t="s">
        <v>1432</v>
      </c>
      <c r="C26" s="905" t="s">
        <v>1409</v>
      </c>
      <c r="D26" s="905" t="s">
        <v>1667</v>
      </c>
      <c r="E26" s="906" t="s">
        <v>1668</v>
      </c>
      <c r="F26" s="905" t="s">
        <v>1592</v>
      </c>
      <c r="G26" s="905" t="s">
        <v>1593</v>
      </c>
      <c r="H26" s="905">
        <v>1982</v>
      </c>
      <c r="I26" s="905" t="s">
        <v>1594</v>
      </c>
      <c r="J26" s="905" t="s">
        <v>1595</v>
      </c>
      <c r="K26" s="905">
        <v>21</v>
      </c>
      <c r="L26" s="905">
        <v>23</v>
      </c>
      <c r="M26" s="905">
        <v>23</v>
      </c>
      <c r="N26" s="905">
        <v>2023</v>
      </c>
      <c r="O26" s="905" t="s">
        <v>1596</v>
      </c>
      <c r="P26" s="905" t="s">
        <v>1613</v>
      </c>
      <c r="Q26" s="905" t="s">
        <v>1598</v>
      </c>
      <c r="R26" s="909" t="s">
        <v>1596</v>
      </c>
      <c r="S26" s="905" t="s">
        <v>1599</v>
      </c>
      <c r="T26" s="905" t="s">
        <v>1608</v>
      </c>
      <c r="U26" s="905" t="s">
        <v>1601</v>
      </c>
      <c r="V26" s="905" t="s">
        <v>1594</v>
      </c>
      <c r="W26" s="905" t="s">
        <v>1669</v>
      </c>
    </row>
    <row r="27" spans="1:29" ht="56.25" x14ac:dyDescent="0.2">
      <c r="A27" s="905" t="s">
        <v>1429</v>
      </c>
      <c r="B27" s="905" t="s">
        <v>1432</v>
      </c>
      <c r="C27" s="905" t="s">
        <v>1409</v>
      </c>
      <c r="D27" s="905" t="s">
        <v>1670</v>
      </c>
      <c r="E27" s="906" t="s">
        <v>1671</v>
      </c>
      <c r="F27" s="905" t="s">
        <v>1592</v>
      </c>
      <c r="G27" s="905" t="s">
        <v>1605</v>
      </c>
      <c r="H27" s="905">
        <v>2021</v>
      </c>
      <c r="I27" s="905" t="s">
        <v>1594</v>
      </c>
      <c r="J27" s="905" t="s">
        <v>1629</v>
      </c>
      <c r="K27" s="905" t="s">
        <v>1630</v>
      </c>
      <c r="L27" s="905">
        <v>0.71</v>
      </c>
      <c r="M27" s="905">
        <v>2.2000000000000002</v>
      </c>
      <c r="N27" s="905">
        <v>2023</v>
      </c>
      <c r="O27" s="905" t="s">
        <v>1596</v>
      </c>
      <c r="P27" s="905" t="s">
        <v>1620</v>
      </c>
      <c r="Q27" s="905" t="s">
        <v>1598</v>
      </c>
      <c r="R27" s="909" t="s">
        <v>1596</v>
      </c>
      <c r="S27" s="905" t="s">
        <v>1599</v>
      </c>
      <c r="T27" s="905" t="s">
        <v>1614</v>
      </c>
      <c r="U27" s="905" t="s">
        <v>1601</v>
      </c>
      <c r="V27" s="905" t="s">
        <v>1594</v>
      </c>
      <c r="W27" s="905" t="s">
        <v>1672</v>
      </c>
    </row>
    <row r="28" spans="1:29" ht="45" x14ac:dyDescent="0.2">
      <c r="A28" s="905" t="s">
        <v>1429</v>
      </c>
      <c r="B28" s="905" t="s">
        <v>1433</v>
      </c>
      <c r="C28" s="905" t="s">
        <v>1409</v>
      </c>
      <c r="D28" s="905" t="s">
        <v>1673</v>
      </c>
      <c r="E28" s="906" t="s">
        <v>1674</v>
      </c>
      <c r="F28" s="905" t="s">
        <v>1592</v>
      </c>
      <c r="G28" s="905" t="s">
        <v>1593</v>
      </c>
      <c r="H28" s="905">
        <v>1999</v>
      </c>
      <c r="I28" s="905" t="s">
        <v>1594</v>
      </c>
      <c r="J28" s="905" t="s">
        <v>1606</v>
      </c>
      <c r="K28" s="905">
        <v>14</v>
      </c>
      <c r="L28" s="905">
        <v>5</v>
      </c>
      <c r="M28" s="905">
        <v>5</v>
      </c>
      <c r="N28" s="905">
        <v>2023</v>
      </c>
      <c r="O28" s="905" t="s">
        <v>1596</v>
      </c>
      <c r="P28" s="905" t="s">
        <v>1636</v>
      </c>
      <c r="Q28" s="905" t="s">
        <v>1598</v>
      </c>
      <c r="R28" s="909" t="s">
        <v>1596</v>
      </c>
      <c r="S28" s="905" t="s">
        <v>1599</v>
      </c>
      <c r="T28" s="905" t="s">
        <v>1608</v>
      </c>
      <c r="U28" s="905" t="s">
        <v>1601</v>
      </c>
      <c r="V28" s="905" t="s">
        <v>1594</v>
      </c>
      <c r="W28" s="905" t="s">
        <v>1669</v>
      </c>
    </row>
    <row r="29" spans="1:29" ht="45" x14ac:dyDescent="0.2">
      <c r="A29" s="905" t="s">
        <v>1429</v>
      </c>
      <c r="B29" s="905" t="s">
        <v>1433</v>
      </c>
      <c r="C29" s="905" t="s">
        <v>1409</v>
      </c>
      <c r="D29" s="905" t="s">
        <v>1675</v>
      </c>
      <c r="E29" s="906" t="s">
        <v>1676</v>
      </c>
      <c r="F29" s="905" t="s">
        <v>1592</v>
      </c>
      <c r="G29" s="905" t="s">
        <v>1593</v>
      </c>
      <c r="H29" s="905">
        <v>1974</v>
      </c>
      <c r="I29" s="905" t="s">
        <v>1594</v>
      </c>
      <c r="J29" s="905" t="s">
        <v>1595</v>
      </c>
      <c r="K29" s="905">
        <v>18</v>
      </c>
      <c r="L29" s="905">
        <v>33.5</v>
      </c>
      <c r="M29" s="905">
        <v>33.5</v>
      </c>
      <c r="N29" s="905">
        <v>2023</v>
      </c>
      <c r="O29" s="905" t="s">
        <v>1596</v>
      </c>
      <c r="P29" s="905" t="s">
        <v>1613</v>
      </c>
      <c r="Q29" s="905" t="s">
        <v>1598</v>
      </c>
      <c r="R29" s="909" t="s">
        <v>1596</v>
      </c>
      <c r="S29" s="905" t="s">
        <v>1599</v>
      </c>
      <c r="T29" s="905" t="s">
        <v>1608</v>
      </c>
      <c r="U29" s="905" t="s">
        <v>1601</v>
      </c>
      <c r="V29" s="905" t="s">
        <v>1594</v>
      </c>
      <c r="W29" s="905" t="s">
        <v>1669</v>
      </c>
    </row>
    <row r="30" spans="1:29" ht="45" x14ac:dyDescent="0.2">
      <c r="A30" s="905" t="s">
        <v>1429</v>
      </c>
      <c r="B30" s="905" t="s">
        <v>1433</v>
      </c>
      <c r="C30" s="905" t="s">
        <v>1409</v>
      </c>
      <c r="D30" s="905" t="s">
        <v>1677</v>
      </c>
      <c r="E30" s="906" t="s">
        <v>1678</v>
      </c>
      <c r="F30" s="905" t="s">
        <v>1592</v>
      </c>
      <c r="G30" s="905" t="s">
        <v>1593</v>
      </c>
      <c r="H30" s="905">
        <v>2003</v>
      </c>
      <c r="I30" s="905" t="s">
        <v>1594</v>
      </c>
      <c r="J30" s="905" t="s">
        <v>1606</v>
      </c>
      <c r="K30" s="905">
        <v>4</v>
      </c>
      <c r="L30" s="905">
        <v>2</v>
      </c>
      <c r="M30" s="905">
        <v>2</v>
      </c>
      <c r="N30" s="905">
        <v>2023</v>
      </c>
      <c r="O30" s="905" t="s">
        <v>1596</v>
      </c>
      <c r="P30" s="905" t="s">
        <v>1620</v>
      </c>
      <c r="Q30" s="905" t="s">
        <v>1598</v>
      </c>
      <c r="R30" s="909" t="s">
        <v>1596</v>
      </c>
      <c r="S30" s="905" t="s">
        <v>1599</v>
      </c>
      <c r="T30" s="905" t="s">
        <v>1608</v>
      </c>
      <c r="U30" s="905" t="s">
        <v>1601</v>
      </c>
      <c r="V30" s="905" t="s">
        <v>1594</v>
      </c>
      <c r="W30" s="905" t="s">
        <v>1669</v>
      </c>
    </row>
    <row r="31" spans="1:29" ht="45" x14ac:dyDescent="0.2">
      <c r="A31" s="905" t="s">
        <v>1429</v>
      </c>
      <c r="B31" s="905" t="s">
        <v>1433</v>
      </c>
      <c r="C31" s="905" t="s">
        <v>1409</v>
      </c>
      <c r="D31" s="905" t="s">
        <v>1679</v>
      </c>
      <c r="E31" s="906" t="s">
        <v>1680</v>
      </c>
      <c r="F31" s="905" t="s">
        <v>1592</v>
      </c>
      <c r="G31" s="905" t="s">
        <v>1605</v>
      </c>
      <c r="H31" s="905">
        <v>2007</v>
      </c>
      <c r="I31" s="905" t="s">
        <v>1594</v>
      </c>
      <c r="J31" s="905" t="s">
        <v>1606</v>
      </c>
      <c r="K31" s="905">
        <v>12</v>
      </c>
      <c r="L31" s="905">
        <v>18</v>
      </c>
      <c r="M31" s="905">
        <v>22.1</v>
      </c>
      <c r="N31" s="905">
        <v>2023</v>
      </c>
      <c r="O31" s="905" t="s">
        <v>1596</v>
      </c>
      <c r="P31" s="905" t="s">
        <v>1681</v>
      </c>
      <c r="Q31" s="905" t="s">
        <v>1598</v>
      </c>
      <c r="R31" s="909" t="s">
        <v>1596</v>
      </c>
      <c r="S31" s="905" t="s">
        <v>1599</v>
      </c>
      <c r="T31" s="905" t="s">
        <v>1600</v>
      </c>
      <c r="U31" s="905" t="s">
        <v>1601</v>
      </c>
      <c r="V31" s="905" t="s">
        <v>1594</v>
      </c>
      <c r="W31" s="905" t="s">
        <v>1669</v>
      </c>
    </row>
    <row r="32" spans="1:29" ht="45" x14ac:dyDescent="0.2">
      <c r="A32" s="905" t="s">
        <v>1429</v>
      </c>
      <c r="B32" s="905" t="s">
        <v>1434</v>
      </c>
      <c r="C32" s="905" t="s">
        <v>1409</v>
      </c>
      <c r="D32" s="905" t="s">
        <v>1682</v>
      </c>
      <c r="E32" s="906" t="s">
        <v>1683</v>
      </c>
      <c r="F32" s="905" t="s">
        <v>1592</v>
      </c>
      <c r="G32" s="905" t="s">
        <v>1605</v>
      </c>
      <c r="H32" s="905">
        <v>2003</v>
      </c>
      <c r="I32" s="905" t="s">
        <v>1594</v>
      </c>
      <c r="J32" s="905" t="s">
        <v>1595</v>
      </c>
      <c r="K32" s="905">
        <v>12</v>
      </c>
      <c r="L32" s="905">
        <v>22</v>
      </c>
      <c r="M32" s="905">
        <v>24.5</v>
      </c>
      <c r="N32" s="905">
        <v>2023</v>
      </c>
      <c r="O32" s="905" t="s">
        <v>1596</v>
      </c>
      <c r="P32" s="905" t="s">
        <v>1636</v>
      </c>
      <c r="Q32" s="905" t="s">
        <v>1598</v>
      </c>
      <c r="R32" s="909" t="s">
        <v>1596</v>
      </c>
      <c r="S32" s="905" t="s">
        <v>1599</v>
      </c>
      <c r="T32" s="905" t="s">
        <v>1614</v>
      </c>
      <c r="U32" s="905" t="s">
        <v>1601</v>
      </c>
      <c r="V32" s="905" t="s">
        <v>1594</v>
      </c>
      <c r="W32" s="905" t="s">
        <v>1684</v>
      </c>
      <c r="Y32" s="1404"/>
    </row>
    <row r="33" spans="1:25" ht="45" x14ac:dyDescent="0.2">
      <c r="A33" s="905" t="s">
        <v>1429</v>
      </c>
      <c r="B33" s="905" t="s">
        <v>1434</v>
      </c>
      <c r="C33" s="905" t="s">
        <v>1409</v>
      </c>
      <c r="D33" s="905" t="s">
        <v>1685</v>
      </c>
      <c r="E33" s="906" t="s">
        <v>1686</v>
      </c>
      <c r="F33" s="905" t="s">
        <v>1592</v>
      </c>
      <c r="G33" s="905" t="s">
        <v>1593</v>
      </c>
      <c r="H33" s="905">
        <v>1998</v>
      </c>
      <c r="I33" s="905" t="s">
        <v>1594</v>
      </c>
      <c r="J33" s="905" t="s">
        <v>1629</v>
      </c>
      <c r="K33" s="905">
        <v>53</v>
      </c>
      <c r="L33" s="905">
        <v>2</v>
      </c>
      <c r="M33" s="905">
        <v>2</v>
      </c>
      <c r="N33" s="905">
        <v>2023</v>
      </c>
      <c r="O33" s="905" t="s">
        <v>1596</v>
      </c>
      <c r="P33" s="905" t="s">
        <v>1620</v>
      </c>
      <c r="Q33" s="905" t="s">
        <v>1598</v>
      </c>
      <c r="R33" s="909" t="s">
        <v>1596</v>
      </c>
      <c r="S33" s="905" t="s">
        <v>1599</v>
      </c>
      <c r="T33" s="905" t="s">
        <v>1653</v>
      </c>
      <c r="U33" s="905" t="s">
        <v>1601</v>
      </c>
      <c r="V33" s="905" t="s">
        <v>1594</v>
      </c>
      <c r="W33" s="905" t="s">
        <v>1687</v>
      </c>
      <c r="Y33" s="627"/>
    </row>
    <row r="34" spans="1:25" ht="56.25" x14ac:dyDescent="0.2">
      <c r="A34" s="905" t="s">
        <v>1429</v>
      </c>
      <c r="B34" s="905" t="s">
        <v>1434</v>
      </c>
      <c r="C34" s="905" t="s">
        <v>1409</v>
      </c>
      <c r="D34" s="905" t="s">
        <v>1688</v>
      </c>
      <c r="E34" s="906" t="s">
        <v>1689</v>
      </c>
      <c r="F34" s="905" t="s">
        <v>1592</v>
      </c>
      <c r="G34" s="905" t="s">
        <v>1593</v>
      </c>
      <c r="H34" s="905">
        <v>1974</v>
      </c>
      <c r="I34" s="905" t="s">
        <v>1594</v>
      </c>
      <c r="J34" s="905" t="s">
        <v>1606</v>
      </c>
      <c r="K34" s="905">
        <v>16</v>
      </c>
      <c r="L34" s="905">
        <v>1</v>
      </c>
      <c r="M34" s="905">
        <v>1</v>
      </c>
      <c r="N34" s="905">
        <v>2023</v>
      </c>
      <c r="O34" s="905" t="s">
        <v>1596</v>
      </c>
      <c r="P34" s="905" t="s">
        <v>1681</v>
      </c>
      <c r="Q34" s="905" t="s">
        <v>1598</v>
      </c>
      <c r="R34" s="909" t="s">
        <v>1596</v>
      </c>
      <c r="S34" s="905" t="s">
        <v>1599</v>
      </c>
      <c r="T34" s="905" t="s">
        <v>1600</v>
      </c>
      <c r="U34" s="905" t="s">
        <v>1601</v>
      </c>
      <c r="V34" s="905" t="s">
        <v>1594</v>
      </c>
      <c r="W34" s="905" t="s">
        <v>1690</v>
      </c>
      <c r="Y34" s="1431"/>
    </row>
    <row r="35" spans="1:25" ht="56.25" x14ac:dyDescent="0.2">
      <c r="A35" s="905" t="s">
        <v>1429</v>
      </c>
      <c r="B35" s="905" t="s">
        <v>1434</v>
      </c>
      <c r="C35" s="905" t="s">
        <v>1409</v>
      </c>
      <c r="D35" s="905" t="s">
        <v>1691</v>
      </c>
      <c r="E35" s="906" t="s">
        <v>1692</v>
      </c>
      <c r="F35" s="905" t="s">
        <v>1592</v>
      </c>
      <c r="G35" s="905" t="s">
        <v>1593</v>
      </c>
      <c r="H35" s="905">
        <v>1977</v>
      </c>
      <c r="I35" s="905" t="s">
        <v>1594</v>
      </c>
      <c r="J35" s="905" t="s">
        <v>1606</v>
      </c>
      <c r="K35" s="905">
        <v>13</v>
      </c>
      <c r="L35" s="905">
        <v>4</v>
      </c>
      <c r="M35" s="905">
        <v>4</v>
      </c>
      <c r="N35" s="905">
        <v>2023</v>
      </c>
      <c r="O35" s="905" t="s">
        <v>1596</v>
      </c>
      <c r="P35" s="905" t="s">
        <v>1613</v>
      </c>
      <c r="Q35" s="905" t="s">
        <v>1598</v>
      </c>
      <c r="R35" s="909" t="s">
        <v>1596</v>
      </c>
      <c r="S35" s="905" t="s">
        <v>1599</v>
      </c>
      <c r="T35" s="905" t="s">
        <v>1600</v>
      </c>
      <c r="U35" s="905" t="s">
        <v>1601</v>
      </c>
      <c r="V35" s="905" t="s">
        <v>1594</v>
      </c>
      <c r="W35" s="905" t="s">
        <v>1693</v>
      </c>
      <c r="Y35" s="1404"/>
    </row>
    <row r="36" spans="1:25" ht="45" x14ac:dyDescent="0.2">
      <c r="A36" s="905" t="s">
        <v>1429</v>
      </c>
      <c r="B36" s="905" t="s">
        <v>1434</v>
      </c>
      <c r="C36" s="905" t="s">
        <v>1409</v>
      </c>
      <c r="D36" s="905" t="s">
        <v>1694</v>
      </c>
      <c r="E36" s="906" t="s">
        <v>1695</v>
      </c>
      <c r="F36" s="905" t="s">
        <v>1592</v>
      </c>
      <c r="G36" s="905" t="s">
        <v>1593</v>
      </c>
      <c r="H36" s="905">
        <v>1988</v>
      </c>
      <c r="I36" s="905" t="s">
        <v>1594</v>
      </c>
      <c r="J36" s="905" t="s">
        <v>1606</v>
      </c>
      <c r="K36" s="905">
        <v>22</v>
      </c>
      <c r="L36" s="905">
        <v>6</v>
      </c>
      <c r="M36" s="905">
        <v>6</v>
      </c>
      <c r="N36" s="905">
        <v>2023</v>
      </c>
      <c r="O36" s="905" t="s">
        <v>1596</v>
      </c>
      <c r="P36" s="905" t="s">
        <v>1681</v>
      </c>
      <c r="Q36" s="905" t="s">
        <v>1598</v>
      </c>
      <c r="R36" s="909" t="s">
        <v>1596</v>
      </c>
      <c r="S36" s="905" t="s">
        <v>1599</v>
      </c>
      <c r="T36" s="905" t="s">
        <v>1600</v>
      </c>
      <c r="U36" s="905" t="s">
        <v>1601</v>
      </c>
      <c r="V36" s="905" t="s">
        <v>1594</v>
      </c>
      <c r="W36" s="905" t="s">
        <v>1669</v>
      </c>
    </row>
    <row r="37" spans="1:25" ht="45" x14ac:dyDescent="0.2">
      <c r="A37" s="905" t="s">
        <v>1429</v>
      </c>
      <c r="B37" s="905" t="s">
        <v>1696</v>
      </c>
      <c r="C37" s="905" t="s">
        <v>1409</v>
      </c>
      <c r="D37" s="905" t="s">
        <v>1675</v>
      </c>
      <c r="E37" s="906" t="s">
        <v>1697</v>
      </c>
      <c r="F37" s="905" t="s">
        <v>1592</v>
      </c>
      <c r="G37" s="905" t="s">
        <v>1593</v>
      </c>
      <c r="H37" s="905">
        <v>1978</v>
      </c>
      <c r="I37" s="905" t="s">
        <v>1594</v>
      </c>
      <c r="J37" s="905" t="s">
        <v>1595</v>
      </c>
      <c r="K37" s="905">
        <v>15</v>
      </c>
      <c r="L37" s="905">
        <v>7</v>
      </c>
      <c r="M37" s="905">
        <v>7</v>
      </c>
      <c r="N37" s="905">
        <v>2023</v>
      </c>
      <c r="O37" s="905" t="s">
        <v>1596</v>
      </c>
      <c r="P37" s="905" t="s">
        <v>1681</v>
      </c>
      <c r="Q37" s="905" t="s">
        <v>1598</v>
      </c>
      <c r="R37" s="909" t="s">
        <v>1596</v>
      </c>
      <c r="S37" s="905" t="s">
        <v>1599</v>
      </c>
      <c r="T37" s="905" t="s">
        <v>1608</v>
      </c>
      <c r="U37" s="905" t="s">
        <v>1601</v>
      </c>
      <c r="V37" s="905" t="s">
        <v>1594</v>
      </c>
      <c r="W37" s="905" t="s">
        <v>1669</v>
      </c>
    </row>
    <row r="38" spans="1:25" ht="56.25" x14ac:dyDescent="0.2">
      <c r="A38" s="905" t="s">
        <v>1429</v>
      </c>
      <c r="B38" s="905" t="s">
        <v>1696</v>
      </c>
      <c r="C38" s="905" t="s">
        <v>1409</v>
      </c>
      <c r="D38" s="905" t="s">
        <v>1698</v>
      </c>
      <c r="E38" s="906" t="s">
        <v>1699</v>
      </c>
      <c r="F38" s="905" t="s">
        <v>1592</v>
      </c>
      <c r="G38" s="905" t="s">
        <v>1593</v>
      </c>
      <c r="H38" s="905">
        <v>1998</v>
      </c>
      <c r="I38" s="905" t="s">
        <v>1594</v>
      </c>
      <c r="J38" s="905" t="s">
        <v>1629</v>
      </c>
      <c r="K38" s="905" t="s">
        <v>1630</v>
      </c>
      <c r="L38" s="905">
        <v>8</v>
      </c>
      <c r="M38" s="905">
        <v>8</v>
      </c>
      <c r="N38" s="905">
        <v>2023</v>
      </c>
      <c r="O38" s="905" t="s">
        <v>1596</v>
      </c>
      <c r="P38" s="905" t="s">
        <v>1681</v>
      </c>
      <c r="Q38" s="905" t="s">
        <v>1598</v>
      </c>
      <c r="R38" s="909" t="s">
        <v>1596</v>
      </c>
      <c r="S38" s="905" t="s">
        <v>1599</v>
      </c>
      <c r="T38" s="905" t="s">
        <v>1608</v>
      </c>
      <c r="U38" s="905" t="s">
        <v>1601</v>
      </c>
      <c r="V38" s="905" t="s">
        <v>1594</v>
      </c>
      <c r="W38" s="905" t="s">
        <v>1700</v>
      </c>
    </row>
    <row r="39" spans="1:25" ht="45" x14ac:dyDescent="0.2">
      <c r="A39" s="905" t="s">
        <v>1701</v>
      </c>
      <c r="B39" s="905" t="s">
        <v>1702</v>
      </c>
      <c r="C39" s="905" t="s">
        <v>1409</v>
      </c>
      <c r="D39" s="905" t="s">
        <v>1703</v>
      </c>
      <c r="E39" s="906" t="s">
        <v>1704</v>
      </c>
      <c r="F39" s="905" t="s">
        <v>1612</v>
      </c>
      <c r="G39" s="905" t="s">
        <v>1593</v>
      </c>
      <c r="H39" s="905">
        <v>1997</v>
      </c>
      <c r="I39" s="905" t="s">
        <v>1594</v>
      </c>
      <c r="J39" s="905" t="s">
        <v>1606</v>
      </c>
      <c r="K39" s="905">
        <v>14</v>
      </c>
      <c r="L39" s="905">
        <v>3.8</v>
      </c>
      <c r="M39" s="905">
        <v>3.8</v>
      </c>
      <c r="N39" s="905">
        <v>2016</v>
      </c>
      <c r="O39" s="905" t="s">
        <v>1594</v>
      </c>
      <c r="P39" s="905" t="s">
        <v>1620</v>
      </c>
      <c r="Q39" s="905" t="s">
        <v>1598</v>
      </c>
      <c r="R39" s="909" t="s">
        <v>1596</v>
      </c>
      <c r="S39" s="905" t="s">
        <v>1599</v>
      </c>
      <c r="T39" s="905" t="s">
        <v>1705</v>
      </c>
      <c r="U39" s="905" t="s">
        <v>1601</v>
      </c>
      <c r="V39" s="905" t="s">
        <v>1594</v>
      </c>
      <c r="W39" s="1450" t="s">
        <v>1706</v>
      </c>
    </row>
    <row r="40" spans="1:25" ht="22.5" x14ac:dyDescent="0.2">
      <c r="A40" s="905" t="s">
        <v>1701</v>
      </c>
      <c r="B40" s="905" t="s">
        <v>1702</v>
      </c>
      <c r="C40" s="905" t="s">
        <v>1409</v>
      </c>
      <c r="D40" s="905" t="s">
        <v>1707</v>
      </c>
      <c r="E40" s="906" t="s">
        <v>1708</v>
      </c>
      <c r="F40" s="905" t="s">
        <v>1612</v>
      </c>
      <c r="G40" s="905" t="s">
        <v>1593</v>
      </c>
      <c r="H40" s="905">
        <v>1997</v>
      </c>
      <c r="I40" s="905" t="s">
        <v>1594</v>
      </c>
      <c r="J40" s="905" t="s">
        <v>1629</v>
      </c>
      <c r="K40" s="905">
        <v>6</v>
      </c>
      <c r="L40" s="905">
        <v>11.2</v>
      </c>
      <c r="M40" s="905">
        <v>11.2</v>
      </c>
      <c r="N40" s="905">
        <v>2022</v>
      </c>
      <c r="O40" s="905" t="s">
        <v>1594</v>
      </c>
      <c r="P40" s="905" t="s">
        <v>1620</v>
      </c>
      <c r="Q40" s="905" t="s">
        <v>1598</v>
      </c>
      <c r="R40" s="909" t="s">
        <v>1596</v>
      </c>
      <c r="S40" s="905" t="s">
        <v>1599</v>
      </c>
      <c r="T40" s="905" t="s">
        <v>1705</v>
      </c>
      <c r="U40" s="905" t="s">
        <v>1601</v>
      </c>
      <c r="V40" s="905" t="s">
        <v>1594</v>
      </c>
      <c r="W40" s="905" t="s">
        <v>1709</v>
      </c>
    </row>
    <row r="41" spans="1:25" ht="22.5" x14ac:dyDescent="0.2">
      <c r="A41" s="905" t="s">
        <v>1388</v>
      </c>
      <c r="B41" s="905" t="s">
        <v>1710</v>
      </c>
      <c r="C41" s="905" t="s">
        <v>1409</v>
      </c>
      <c r="D41" s="905" t="s">
        <v>1711</v>
      </c>
      <c r="E41" s="906" t="s">
        <v>1712</v>
      </c>
      <c r="F41" s="905" t="s">
        <v>1592</v>
      </c>
      <c r="G41" s="905" t="s">
        <v>1593</v>
      </c>
      <c r="H41" s="905">
        <v>1987</v>
      </c>
      <c r="I41" s="905" t="s">
        <v>1594</v>
      </c>
      <c r="J41" s="905" t="s">
        <v>1635</v>
      </c>
      <c r="K41" s="905">
        <v>7</v>
      </c>
      <c r="L41" s="905">
        <v>1.65</v>
      </c>
      <c r="M41" s="905">
        <v>1.65</v>
      </c>
      <c r="N41" s="905">
        <v>2023</v>
      </c>
      <c r="O41" s="905" t="s">
        <v>1594</v>
      </c>
      <c r="P41" s="905" t="s">
        <v>1636</v>
      </c>
      <c r="Q41" s="905" t="s">
        <v>1598</v>
      </c>
      <c r="R41" s="909" t="s">
        <v>1596</v>
      </c>
      <c r="S41" s="905" t="s">
        <v>1599</v>
      </c>
      <c r="T41" s="905" t="s">
        <v>1641</v>
      </c>
      <c r="U41" s="905" t="s">
        <v>1601</v>
      </c>
      <c r="V41" s="905" t="s">
        <v>1594</v>
      </c>
      <c r="W41" s="905" t="s">
        <v>1713</v>
      </c>
    </row>
    <row r="42" spans="1:25" x14ac:dyDescent="0.2">
      <c r="A42" s="905" t="s">
        <v>1388</v>
      </c>
      <c r="B42" s="905" t="s">
        <v>1395</v>
      </c>
      <c r="C42" s="905" t="s">
        <v>1409</v>
      </c>
      <c r="D42" s="905" t="s">
        <v>1714</v>
      </c>
      <c r="E42" s="906" t="s">
        <v>1715</v>
      </c>
      <c r="F42" s="905" t="s">
        <v>1592</v>
      </c>
      <c r="G42" s="905" t="s">
        <v>1605</v>
      </c>
      <c r="H42" s="905">
        <v>1985</v>
      </c>
      <c r="I42" s="905" t="s">
        <v>1594</v>
      </c>
      <c r="J42" s="905" t="s">
        <v>1635</v>
      </c>
      <c r="K42" s="905">
        <v>25</v>
      </c>
      <c r="L42" s="905">
        <v>30</v>
      </c>
      <c r="M42" s="905">
        <v>32.6</v>
      </c>
      <c r="N42" s="905">
        <v>2024</v>
      </c>
      <c r="O42" s="905" t="s">
        <v>1594</v>
      </c>
      <c r="P42" s="905" t="s">
        <v>1636</v>
      </c>
      <c r="Q42" s="905" t="s">
        <v>1598</v>
      </c>
      <c r="R42" s="909" t="s">
        <v>1596</v>
      </c>
      <c r="S42" s="905" t="s">
        <v>1599</v>
      </c>
      <c r="T42" s="905" t="s">
        <v>1600</v>
      </c>
      <c r="U42" s="905" t="s">
        <v>1601</v>
      </c>
      <c r="V42" s="905" t="s">
        <v>1594</v>
      </c>
      <c r="W42" s="905" t="s">
        <v>350</v>
      </c>
    </row>
    <row r="43" spans="1:25" ht="25.5" customHeight="1" x14ac:dyDescent="0.2">
      <c r="A43" s="905" t="s">
        <v>1716</v>
      </c>
      <c r="B43" s="905" t="s">
        <v>1717</v>
      </c>
      <c r="C43" s="905" t="s">
        <v>1718</v>
      </c>
      <c r="D43" s="905" t="s">
        <v>1719</v>
      </c>
      <c r="E43" s="905" t="s">
        <v>1720</v>
      </c>
      <c r="F43" s="905" t="s">
        <v>1612</v>
      </c>
      <c r="G43" s="905" t="s">
        <v>1593</v>
      </c>
      <c r="H43" s="905">
        <v>1958</v>
      </c>
      <c r="I43" s="905" t="s">
        <v>1594</v>
      </c>
      <c r="J43" s="905" t="s">
        <v>1635</v>
      </c>
      <c r="K43" s="905">
        <v>27</v>
      </c>
      <c r="L43" s="905">
        <v>25</v>
      </c>
      <c r="M43" s="905">
        <v>25</v>
      </c>
      <c r="N43" s="905">
        <v>2024</v>
      </c>
      <c r="O43" s="905" t="s">
        <v>1594</v>
      </c>
      <c r="P43" s="905" t="s">
        <v>1636</v>
      </c>
      <c r="Q43" s="905" t="s">
        <v>1598</v>
      </c>
      <c r="R43" s="909" t="s">
        <v>1596</v>
      </c>
      <c r="S43" s="905" t="s">
        <v>1599</v>
      </c>
      <c r="T43" s="905" t="s">
        <v>1608</v>
      </c>
      <c r="U43" s="905" t="s">
        <v>1601</v>
      </c>
      <c r="V43" s="905" t="s">
        <v>1594</v>
      </c>
      <c r="W43" s="905" t="s">
        <v>350</v>
      </c>
    </row>
    <row r="44" spans="1:25" ht="14.25" customHeight="1" x14ac:dyDescent="0.2">
      <c r="A44" s="905" t="s">
        <v>1716</v>
      </c>
      <c r="B44" s="905" t="s">
        <v>1721</v>
      </c>
      <c r="C44" s="905" t="s">
        <v>1718</v>
      </c>
      <c r="D44" s="905" t="s">
        <v>1722</v>
      </c>
      <c r="E44" s="905" t="s">
        <v>1723</v>
      </c>
      <c r="F44" s="905" t="s">
        <v>1612</v>
      </c>
      <c r="G44" s="905" t="s">
        <v>1593</v>
      </c>
      <c r="H44" s="905">
        <v>1966</v>
      </c>
      <c r="I44" s="905" t="s">
        <v>1594</v>
      </c>
      <c r="J44" s="905" t="s">
        <v>1635</v>
      </c>
      <c r="K44" s="905">
        <v>24</v>
      </c>
      <c r="L44" s="905">
        <v>2.6</v>
      </c>
      <c r="M44" s="905">
        <v>2.6</v>
      </c>
      <c r="N44" s="905">
        <v>2024</v>
      </c>
      <c r="O44" s="905" t="s">
        <v>1594</v>
      </c>
      <c r="P44" s="905" t="s">
        <v>1681</v>
      </c>
      <c r="Q44" s="905" t="s">
        <v>1598</v>
      </c>
      <c r="R44" s="909" t="s">
        <v>1596</v>
      </c>
      <c r="S44" s="905" t="s">
        <v>1599</v>
      </c>
      <c r="T44" s="905" t="s">
        <v>1724</v>
      </c>
      <c r="U44" s="905" t="s">
        <v>1601</v>
      </c>
      <c r="V44" s="905" t="s">
        <v>1594</v>
      </c>
      <c r="W44" s="905" t="s">
        <v>350</v>
      </c>
    </row>
    <row r="45" spans="1:25" x14ac:dyDescent="0.2">
      <c r="A45" s="905" t="s">
        <v>1716</v>
      </c>
      <c r="B45" s="905" t="s">
        <v>1721</v>
      </c>
      <c r="C45" s="905" t="s">
        <v>1718</v>
      </c>
      <c r="D45" s="905" t="s">
        <v>1725</v>
      </c>
      <c r="E45" s="905" t="s">
        <v>1726</v>
      </c>
      <c r="F45" s="905" t="s">
        <v>1612</v>
      </c>
      <c r="G45" s="905" t="s">
        <v>1593</v>
      </c>
      <c r="H45" s="905">
        <v>1950</v>
      </c>
      <c r="I45" s="905" t="s">
        <v>1594</v>
      </c>
      <c r="J45" s="905" t="s">
        <v>1635</v>
      </c>
      <c r="K45" s="905">
        <v>107</v>
      </c>
      <c r="L45" s="905">
        <v>34</v>
      </c>
      <c r="M45" s="905">
        <v>34</v>
      </c>
      <c r="N45" s="905">
        <v>2024</v>
      </c>
      <c r="O45" s="905" t="s">
        <v>1594</v>
      </c>
      <c r="P45" s="905" t="s">
        <v>1613</v>
      </c>
      <c r="Q45" s="905" t="s">
        <v>1598</v>
      </c>
      <c r="R45" s="909" t="s">
        <v>1596</v>
      </c>
      <c r="S45" s="905" t="s">
        <v>1599</v>
      </c>
      <c r="T45" s="905" t="s">
        <v>1724</v>
      </c>
      <c r="U45" s="905" t="s">
        <v>1601</v>
      </c>
      <c r="V45" s="905" t="s">
        <v>1594</v>
      </c>
      <c r="W45" s="905" t="s">
        <v>350</v>
      </c>
    </row>
    <row r="46" spans="1:25" x14ac:dyDescent="0.2">
      <c r="A46" s="905" t="s">
        <v>1716</v>
      </c>
      <c r="B46" s="905" t="s">
        <v>1721</v>
      </c>
      <c r="C46" s="905" t="s">
        <v>1718</v>
      </c>
      <c r="D46" s="905" t="s">
        <v>1727</v>
      </c>
      <c r="E46" s="905" t="s">
        <v>1728</v>
      </c>
      <c r="F46" s="905" t="s">
        <v>1612</v>
      </c>
      <c r="G46" s="905" t="s">
        <v>1593</v>
      </c>
      <c r="H46" s="905">
        <v>1965</v>
      </c>
      <c r="I46" s="905" t="s">
        <v>1594</v>
      </c>
      <c r="J46" s="905" t="s">
        <v>1635</v>
      </c>
      <c r="K46" s="905">
        <v>91</v>
      </c>
      <c r="L46" s="905">
        <v>7.3</v>
      </c>
      <c r="M46" s="905">
        <v>7.3</v>
      </c>
      <c r="N46" s="905">
        <v>2024</v>
      </c>
      <c r="O46" s="905" t="s">
        <v>1594</v>
      </c>
      <c r="P46" s="905" t="s">
        <v>1613</v>
      </c>
      <c r="Q46" s="905" t="s">
        <v>1598</v>
      </c>
      <c r="R46" s="909" t="s">
        <v>1596</v>
      </c>
      <c r="S46" s="905" t="s">
        <v>1599</v>
      </c>
      <c r="T46" s="905" t="s">
        <v>1724</v>
      </c>
      <c r="U46" s="905" t="s">
        <v>1601</v>
      </c>
      <c r="V46" s="905" t="s">
        <v>1594</v>
      </c>
      <c r="W46" s="905" t="s">
        <v>350</v>
      </c>
    </row>
    <row r="47" spans="1:25" x14ac:dyDescent="0.2">
      <c r="A47" s="905" t="s">
        <v>1716</v>
      </c>
      <c r="B47" s="905" t="s">
        <v>1721</v>
      </c>
      <c r="C47" s="905" t="s">
        <v>1718</v>
      </c>
      <c r="D47" s="905" t="s">
        <v>1729</v>
      </c>
      <c r="E47" s="905" t="s">
        <v>1730</v>
      </c>
      <c r="F47" s="905" t="s">
        <v>1612</v>
      </c>
      <c r="G47" s="905" t="s">
        <v>1593</v>
      </c>
      <c r="H47" s="905">
        <v>1966</v>
      </c>
      <c r="I47" s="905" t="s">
        <v>1594</v>
      </c>
      <c r="J47" s="905" t="s">
        <v>1635</v>
      </c>
      <c r="K47" s="905">
        <v>24</v>
      </c>
      <c r="L47" s="905">
        <v>2</v>
      </c>
      <c r="M47" s="905">
        <v>2</v>
      </c>
      <c r="N47" s="905">
        <v>2024</v>
      </c>
      <c r="O47" s="905" t="s">
        <v>1594</v>
      </c>
      <c r="P47" s="905" t="s">
        <v>1681</v>
      </c>
      <c r="Q47" s="905" t="s">
        <v>1598</v>
      </c>
      <c r="R47" s="909" t="s">
        <v>1596</v>
      </c>
      <c r="S47" s="905" t="s">
        <v>1599</v>
      </c>
      <c r="T47" s="905" t="s">
        <v>1724</v>
      </c>
      <c r="U47" s="905" t="s">
        <v>1601</v>
      </c>
      <c r="V47" s="905" t="s">
        <v>1594</v>
      </c>
      <c r="W47" s="905" t="s">
        <v>350</v>
      </c>
    </row>
    <row r="48" spans="1:25" ht="45" customHeight="1" x14ac:dyDescent="0.2">
      <c r="A48" s="905" t="s">
        <v>1716</v>
      </c>
      <c r="B48" s="905" t="s">
        <v>1731</v>
      </c>
      <c r="C48" s="905" t="s">
        <v>1421</v>
      </c>
      <c r="D48" s="905" t="s">
        <v>1732</v>
      </c>
      <c r="E48" s="905" t="s">
        <v>1733</v>
      </c>
      <c r="F48" s="905" t="s">
        <v>1612</v>
      </c>
      <c r="G48" s="905" t="s">
        <v>1593</v>
      </c>
      <c r="H48" s="905">
        <v>1985</v>
      </c>
      <c r="I48" s="905" t="s">
        <v>1594</v>
      </c>
      <c r="J48" s="905" t="s">
        <v>1734</v>
      </c>
      <c r="K48" s="905">
        <v>9</v>
      </c>
      <c r="L48" s="905">
        <v>12.1</v>
      </c>
      <c r="M48" s="905">
        <v>12.1</v>
      </c>
      <c r="N48" s="905">
        <v>2024</v>
      </c>
      <c r="O48" s="905" t="s">
        <v>1594</v>
      </c>
      <c r="P48" s="905" t="s">
        <v>1636</v>
      </c>
      <c r="Q48" s="905" t="s">
        <v>1598</v>
      </c>
      <c r="R48" s="909" t="s">
        <v>1596</v>
      </c>
      <c r="S48" s="905" t="s">
        <v>1599</v>
      </c>
      <c r="T48" s="905" t="s">
        <v>1621</v>
      </c>
      <c r="U48" s="905" t="s">
        <v>1601</v>
      </c>
      <c r="V48" s="905" t="s">
        <v>1594</v>
      </c>
      <c r="W48" s="905" t="s">
        <v>350</v>
      </c>
    </row>
    <row r="49" spans="1:27" ht="33.75" customHeight="1" x14ac:dyDescent="0.2">
      <c r="A49" s="905" t="s">
        <v>1716</v>
      </c>
      <c r="B49" s="905" t="s">
        <v>1735</v>
      </c>
      <c r="C49" s="905" t="s">
        <v>1421</v>
      </c>
      <c r="D49" s="905" t="s">
        <v>1736</v>
      </c>
      <c r="E49" s="905" t="s">
        <v>1737</v>
      </c>
      <c r="F49" s="905" t="s">
        <v>1612</v>
      </c>
      <c r="G49" s="905" t="s">
        <v>1593</v>
      </c>
      <c r="H49" s="905">
        <v>1957</v>
      </c>
      <c r="I49" s="905" t="s">
        <v>1594</v>
      </c>
      <c r="J49" s="905" t="s">
        <v>1635</v>
      </c>
      <c r="K49" s="905">
        <v>15</v>
      </c>
      <c r="L49" s="905">
        <v>1.8</v>
      </c>
      <c r="M49" s="905">
        <v>1.8</v>
      </c>
      <c r="N49" s="905">
        <v>2024</v>
      </c>
      <c r="O49" s="905" t="s">
        <v>1594</v>
      </c>
      <c r="P49" s="905" t="s">
        <v>1620</v>
      </c>
      <c r="Q49" s="905" t="s">
        <v>1598</v>
      </c>
      <c r="R49" s="909" t="s">
        <v>1596</v>
      </c>
      <c r="S49" s="905" t="s">
        <v>1599</v>
      </c>
      <c r="T49" s="905" t="s">
        <v>1596</v>
      </c>
      <c r="U49" s="905" t="s">
        <v>1601</v>
      </c>
      <c r="V49" s="905" t="s">
        <v>1594</v>
      </c>
      <c r="W49" s="905" t="s">
        <v>1738</v>
      </c>
    </row>
    <row r="50" spans="1:27" ht="22.5" customHeight="1" x14ac:dyDescent="0.2">
      <c r="A50" s="905" t="s">
        <v>1716</v>
      </c>
      <c r="B50" s="905" t="s">
        <v>1735</v>
      </c>
      <c r="C50" s="905" t="s">
        <v>1421</v>
      </c>
      <c r="D50" s="905" t="s">
        <v>1739</v>
      </c>
      <c r="E50" s="905" t="s">
        <v>1740</v>
      </c>
      <c r="F50" s="905" t="s">
        <v>1612</v>
      </c>
      <c r="G50" s="905" t="s">
        <v>1593</v>
      </c>
      <c r="H50" s="905">
        <v>1957</v>
      </c>
      <c r="I50" s="905" t="s">
        <v>1594</v>
      </c>
      <c r="J50" s="905" t="s">
        <v>1734</v>
      </c>
      <c r="K50" s="905">
        <v>2</v>
      </c>
      <c r="L50" s="905">
        <v>0.05</v>
      </c>
      <c r="M50" s="905">
        <v>0.05</v>
      </c>
      <c r="N50" s="905">
        <v>2024</v>
      </c>
      <c r="O50" s="905" t="s">
        <v>1594</v>
      </c>
      <c r="P50" s="905" t="s">
        <v>1636</v>
      </c>
      <c r="Q50" s="905" t="s">
        <v>1598</v>
      </c>
      <c r="R50" s="909" t="s">
        <v>1596</v>
      </c>
      <c r="S50" s="905" t="s">
        <v>1599</v>
      </c>
      <c r="T50" s="905" t="s">
        <v>1600</v>
      </c>
      <c r="U50" s="905" t="s">
        <v>1601</v>
      </c>
      <c r="V50" s="905" t="s">
        <v>1594</v>
      </c>
      <c r="W50" s="905" t="s">
        <v>350</v>
      </c>
    </row>
    <row r="51" spans="1:27" ht="22.5" customHeight="1" x14ac:dyDescent="0.2">
      <c r="A51" s="905" t="s">
        <v>1716</v>
      </c>
      <c r="B51" s="905" t="s">
        <v>1735</v>
      </c>
      <c r="C51" s="905" t="s">
        <v>1421</v>
      </c>
      <c r="D51" s="905" t="s">
        <v>1741</v>
      </c>
      <c r="E51" s="905" t="s">
        <v>1742</v>
      </c>
      <c r="F51" s="905" t="s">
        <v>1612</v>
      </c>
      <c r="G51" s="905" t="s">
        <v>1593</v>
      </c>
      <c r="H51" s="905">
        <v>1957</v>
      </c>
      <c r="I51" s="905" t="s">
        <v>1594</v>
      </c>
      <c r="J51" s="905" t="s">
        <v>1635</v>
      </c>
      <c r="K51" s="905">
        <v>12</v>
      </c>
      <c r="L51" s="905">
        <v>8</v>
      </c>
      <c r="M51" s="905">
        <v>8</v>
      </c>
      <c r="N51" s="905">
        <v>2024</v>
      </c>
      <c r="O51" s="905" t="s">
        <v>1594</v>
      </c>
      <c r="P51" s="905" t="s">
        <v>1681</v>
      </c>
      <c r="Q51" s="905" t="s">
        <v>1598</v>
      </c>
      <c r="R51" s="909" t="s">
        <v>1596</v>
      </c>
      <c r="S51" s="905" t="s">
        <v>1599</v>
      </c>
      <c r="T51" s="905" t="s">
        <v>1600</v>
      </c>
      <c r="U51" s="905" t="s">
        <v>1601</v>
      </c>
      <c r="V51" s="905" t="s">
        <v>1594</v>
      </c>
      <c r="W51" s="905" t="s">
        <v>350</v>
      </c>
    </row>
    <row r="52" spans="1:27" ht="22.5" customHeight="1" x14ac:dyDescent="0.2">
      <c r="A52" s="905" t="s">
        <v>1716</v>
      </c>
      <c r="B52" s="905" t="s">
        <v>1735</v>
      </c>
      <c r="C52" s="905" t="s">
        <v>1421</v>
      </c>
      <c r="D52" s="905" t="s">
        <v>1743</v>
      </c>
      <c r="E52" s="905" t="s">
        <v>1744</v>
      </c>
      <c r="F52" s="905" t="s">
        <v>1612</v>
      </c>
      <c r="G52" s="905" t="s">
        <v>1593</v>
      </c>
      <c r="H52" s="905">
        <v>1958</v>
      </c>
      <c r="I52" s="905" t="s">
        <v>1594</v>
      </c>
      <c r="J52" s="905" t="s">
        <v>1734</v>
      </c>
      <c r="K52" s="905">
        <v>23</v>
      </c>
      <c r="L52" s="905">
        <v>11</v>
      </c>
      <c r="M52" s="905">
        <v>11</v>
      </c>
      <c r="N52" s="905">
        <v>2024</v>
      </c>
      <c r="O52" s="905" t="s">
        <v>1594</v>
      </c>
      <c r="P52" s="905" t="s">
        <v>1636</v>
      </c>
      <c r="Q52" s="905" t="s">
        <v>1598</v>
      </c>
      <c r="R52" s="909" t="s">
        <v>1596</v>
      </c>
      <c r="S52" s="905" t="s">
        <v>1599</v>
      </c>
      <c r="T52" s="905" t="s">
        <v>1600</v>
      </c>
      <c r="U52" s="905" t="s">
        <v>1601</v>
      </c>
      <c r="V52" s="905" t="s">
        <v>1594</v>
      </c>
      <c r="W52" s="905" t="s">
        <v>350</v>
      </c>
    </row>
    <row r="53" spans="1:27" ht="22.5" customHeight="1" x14ac:dyDescent="0.2">
      <c r="A53" s="905" t="s">
        <v>1716</v>
      </c>
      <c r="B53" s="905" t="s">
        <v>1735</v>
      </c>
      <c r="C53" s="905" t="s">
        <v>1421</v>
      </c>
      <c r="D53" s="905" t="s">
        <v>1745</v>
      </c>
      <c r="E53" s="905" t="s">
        <v>1746</v>
      </c>
      <c r="F53" s="905" t="s">
        <v>1612</v>
      </c>
      <c r="G53" s="905" t="s">
        <v>1593</v>
      </c>
      <c r="H53" s="905">
        <v>1955</v>
      </c>
      <c r="I53" s="905" t="s">
        <v>1594</v>
      </c>
      <c r="J53" s="905" t="s">
        <v>1734</v>
      </c>
      <c r="K53" s="905">
        <v>13</v>
      </c>
      <c r="L53" s="905">
        <v>3</v>
      </c>
      <c r="M53" s="905">
        <v>3</v>
      </c>
      <c r="N53" s="905">
        <v>2024</v>
      </c>
      <c r="O53" s="905" t="s">
        <v>1594</v>
      </c>
      <c r="P53" s="905" t="s">
        <v>1613</v>
      </c>
      <c r="Q53" s="905" t="s">
        <v>1598</v>
      </c>
      <c r="R53" s="909" t="s">
        <v>1596</v>
      </c>
      <c r="S53" s="905" t="s">
        <v>1599</v>
      </c>
      <c r="T53" s="905" t="s">
        <v>1600</v>
      </c>
      <c r="U53" s="905" t="s">
        <v>1601</v>
      </c>
      <c r="V53" s="905" t="s">
        <v>1594</v>
      </c>
      <c r="W53" s="905" t="s">
        <v>350</v>
      </c>
    </row>
    <row r="54" spans="1:27" ht="22.5" customHeight="1" x14ac:dyDescent="0.2">
      <c r="A54" s="905" t="s">
        <v>1716</v>
      </c>
      <c r="B54" s="905" t="s">
        <v>1735</v>
      </c>
      <c r="C54" s="905" t="s">
        <v>1421</v>
      </c>
      <c r="D54" s="905" t="s">
        <v>1747</v>
      </c>
      <c r="E54" s="905" t="s">
        <v>1748</v>
      </c>
      <c r="F54" s="905" t="s">
        <v>1612</v>
      </c>
      <c r="G54" s="905" t="s">
        <v>1593</v>
      </c>
      <c r="H54" s="905">
        <v>1956</v>
      </c>
      <c r="I54" s="905" t="s">
        <v>1594</v>
      </c>
      <c r="J54" s="905" t="s">
        <v>1734</v>
      </c>
      <c r="K54" s="905">
        <v>26</v>
      </c>
      <c r="L54" s="905">
        <v>28</v>
      </c>
      <c r="M54" s="905">
        <v>28</v>
      </c>
      <c r="N54" s="905">
        <v>2024</v>
      </c>
      <c r="O54" s="905" t="s">
        <v>1594</v>
      </c>
      <c r="P54" s="905" t="s">
        <v>1613</v>
      </c>
      <c r="Q54" s="905" t="s">
        <v>1598</v>
      </c>
      <c r="R54" s="909" t="s">
        <v>1596</v>
      </c>
      <c r="S54" s="905" t="s">
        <v>1599</v>
      </c>
      <c r="T54" s="905" t="s">
        <v>1600</v>
      </c>
      <c r="U54" s="905" t="s">
        <v>1601</v>
      </c>
      <c r="V54" s="905" t="s">
        <v>1594</v>
      </c>
      <c r="W54" s="905" t="s">
        <v>350</v>
      </c>
    </row>
    <row r="55" spans="1:27" ht="14.25" customHeight="1" x14ac:dyDescent="0.2">
      <c r="A55" s="905" t="s">
        <v>1716</v>
      </c>
      <c r="B55" s="905" t="s">
        <v>1735</v>
      </c>
      <c r="C55" s="905" t="s">
        <v>1421</v>
      </c>
      <c r="D55" s="905" t="s">
        <v>1749</v>
      </c>
      <c r="E55" s="905" t="s">
        <v>1750</v>
      </c>
      <c r="F55" s="905" t="s">
        <v>1612</v>
      </c>
      <c r="G55" s="905" t="s">
        <v>1593</v>
      </c>
      <c r="H55" s="905">
        <v>1958</v>
      </c>
      <c r="I55" s="905" t="s">
        <v>1594</v>
      </c>
      <c r="J55" s="905" t="s">
        <v>1734</v>
      </c>
      <c r="K55" s="905">
        <v>2</v>
      </c>
      <c r="L55" s="905">
        <v>0.3</v>
      </c>
      <c r="M55" s="905">
        <v>0.3</v>
      </c>
      <c r="N55" s="905">
        <v>2024</v>
      </c>
      <c r="O55" s="905" t="s">
        <v>1594</v>
      </c>
      <c r="P55" s="905" t="s">
        <v>1620</v>
      </c>
      <c r="Q55" s="905" t="s">
        <v>1598</v>
      </c>
      <c r="R55" s="909" t="s">
        <v>1596</v>
      </c>
      <c r="S55" s="905" t="s">
        <v>1599</v>
      </c>
      <c r="T55" s="905" t="s">
        <v>1600</v>
      </c>
      <c r="U55" s="905" t="s">
        <v>1601</v>
      </c>
      <c r="V55" s="905" t="s">
        <v>1594</v>
      </c>
      <c r="W55" s="905" t="s">
        <v>1738</v>
      </c>
    </row>
    <row r="56" spans="1:27" ht="22.5" customHeight="1" x14ac:dyDescent="0.2">
      <c r="A56" s="905" t="s">
        <v>1716</v>
      </c>
      <c r="B56" s="905" t="s">
        <v>1735</v>
      </c>
      <c r="C56" s="905" t="s">
        <v>1421</v>
      </c>
      <c r="D56" s="905" t="s">
        <v>1751</v>
      </c>
      <c r="E56" s="905" t="s">
        <v>1752</v>
      </c>
      <c r="F56" s="905" t="s">
        <v>1612</v>
      </c>
      <c r="G56" s="905" t="s">
        <v>1593</v>
      </c>
      <c r="H56" s="905">
        <v>1958</v>
      </c>
      <c r="I56" s="905" t="s">
        <v>1594</v>
      </c>
      <c r="J56" s="905" t="s">
        <v>1734</v>
      </c>
      <c r="K56" s="905">
        <v>23</v>
      </c>
      <c r="L56" s="905">
        <v>13</v>
      </c>
      <c r="M56" s="905">
        <v>13</v>
      </c>
      <c r="N56" s="905">
        <v>2024</v>
      </c>
      <c r="O56" s="905" t="s">
        <v>1594</v>
      </c>
      <c r="P56" s="905" t="s">
        <v>1613</v>
      </c>
      <c r="Q56" s="905" t="s">
        <v>1598</v>
      </c>
      <c r="R56" s="909" t="s">
        <v>1596</v>
      </c>
      <c r="S56" s="905" t="s">
        <v>1599</v>
      </c>
      <c r="T56" s="905" t="s">
        <v>1600</v>
      </c>
      <c r="U56" s="905" t="s">
        <v>1601</v>
      </c>
      <c r="V56" s="905" t="s">
        <v>1594</v>
      </c>
      <c r="W56" s="905" t="s">
        <v>350</v>
      </c>
    </row>
    <row r="57" spans="1:27" ht="22.5" customHeight="1" x14ac:dyDescent="0.2">
      <c r="A57" s="905" t="s">
        <v>1716</v>
      </c>
      <c r="B57" s="905" t="s">
        <v>1753</v>
      </c>
      <c r="C57" s="905" t="s">
        <v>1718</v>
      </c>
      <c r="D57" s="905" t="s">
        <v>1754</v>
      </c>
      <c r="E57" s="905" t="s">
        <v>1755</v>
      </c>
      <c r="F57" s="905" t="s">
        <v>1612</v>
      </c>
      <c r="G57" s="905" t="s">
        <v>1593</v>
      </c>
      <c r="H57" s="905">
        <v>1971</v>
      </c>
      <c r="I57" s="905" t="s">
        <v>1594</v>
      </c>
      <c r="J57" s="905" t="s">
        <v>1606</v>
      </c>
      <c r="K57" s="905">
        <v>18</v>
      </c>
      <c r="L57" s="905">
        <v>1.1499999999999999</v>
      </c>
      <c r="M57" s="905">
        <v>1.1499999999999999</v>
      </c>
      <c r="N57" s="905">
        <v>2024</v>
      </c>
      <c r="O57" s="905" t="s">
        <v>1594</v>
      </c>
      <c r="P57" s="905" t="s">
        <v>1636</v>
      </c>
      <c r="Q57" s="905" t="s">
        <v>1598</v>
      </c>
      <c r="R57" s="909" t="s">
        <v>1596</v>
      </c>
      <c r="S57" s="905" t="s">
        <v>1599</v>
      </c>
      <c r="T57" s="905" t="s">
        <v>1608</v>
      </c>
      <c r="U57" s="905" t="s">
        <v>1601</v>
      </c>
      <c r="V57" s="905" t="s">
        <v>1594</v>
      </c>
      <c r="W57" s="905" t="s">
        <v>350</v>
      </c>
    </row>
    <row r="58" spans="1:27" ht="22.5" customHeight="1" x14ac:dyDescent="0.2">
      <c r="A58" s="905" t="s">
        <v>1716</v>
      </c>
      <c r="B58" s="905" t="s">
        <v>1753</v>
      </c>
      <c r="C58" s="905" t="s">
        <v>1718</v>
      </c>
      <c r="D58" s="905" t="s">
        <v>1756</v>
      </c>
      <c r="E58" s="905" t="s">
        <v>1757</v>
      </c>
      <c r="F58" s="905" t="s">
        <v>1612</v>
      </c>
      <c r="G58" s="905" t="s">
        <v>1593</v>
      </c>
      <c r="H58" s="905">
        <v>1976</v>
      </c>
      <c r="I58" s="905" t="s">
        <v>1594</v>
      </c>
      <c r="J58" s="905" t="s">
        <v>1606</v>
      </c>
      <c r="K58" s="905">
        <v>25</v>
      </c>
      <c r="L58" s="905">
        <v>1.1499999999999999</v>
      </c>
      <c r="M58" s="905">
        <v>1.1499999999999999</v>
      </c>
      <c r="N58" s="905">
        <v>2024</v>
      </c>
      <c r="O58" s="905" t="s">
        <v>1594</v>
      </c>
      <c r="P58" s="905" t="s">
        <v>1636</v>
      </c>
      <c r="Q58" s="905" t="s">
        <v>1598</v>
      </c>
      <c r="R58" s="909" t="s">
        <v>1596</v>
      </c>
      <c r="S58" s="905" t="s">
        <v>1599</v>
      </c>
      <c r="T58" s="905" t="s">
        <v>1608</v>
      </c>
      <c r="U58" s="905" t="s">
        <v>1601</v>
      </c>
      <c r="V58" s="905" t="s">
        <v>1594</v>
      </c>
      <c r="W58" s="905" t="s">
        <v>350</v>
      </c>
    </row>
    <row r="59" spans="1:27" ht="14.25" customHeight="1" x14ac:dyDescent="0.2">
      <c r="A59" s="905" t="s">
        <v>1716</v>
      </c>
      <c r="B59" s="905" t="s">
        <v>1758</v>
      </c>
      <c r="C59" s="905" t="s">
        <v>1718</v>
      </c>
      <c r="D59" s="905" t="s">
        <v>1759</v>
      </c>
      <c r="E59" s="905" t="s">
        <v>1760</v>
      </c>
      <c r="F59" s="905" t="s">
        <v>1612</v>
      </c>
      <c r="G59" s="905" t="s">
        <v>1593</v>
      </c>
      <c r="H59" s="905">
        <v>1911</v>
      </c>
      <c r="I59" s="905" t="s">
        <v>1594</v>
      </c>
      <c r="J59" s="905" t="s">
        <v>1635</v>
      </c>
      <c r="K59" s="905">
        <v>48</v>
      </c>
      <c r="L59" s="905">
        <v>3</v>
      </c>
      <c r="M59" s="905">
        <v>3</v>
      </c>
      <c r="N59" s="905">
        <v>2024</v>
      </c>
      <c r="O59" s="905" t="s">
        <v>1594</v>
      </c>
      <c r="P59" s="905" t="s">
        <v>1613</v>
      </c>
      <c r="Q59" s="905" t="s">
        <v>1598</v>
      </c>
      <c r="R59" s="909" t="s">
        <v>1596</v>
      </c>
      <c r="S59" s="905" t="s">
        <v>1599</v>
      </c>
      <c r="T59" s="905" t="s">
        <v>1600</v>
      </c>
      <c r="U59" s="905" t="s">
        <v>1601</v>
      </c>
      <c r="V59" s="905" t="s">
        <v>1594</v>
      </c>
      <c r="W59" s="905" t="s">
        <v>350</v>
      </c>
    </row>
    <row r="60" spans="1:27" ht="99" customHeight="1" x14ac:dyDescent="0.2">
      <c r="A60" s="905" t="s">
        <v>1716</v>
      </c>
      <c r="B60" s="905" t="s">
        <v>1758</v>
      </c>
      <c r="C60" s="905" t="s">
        <v>1718</v>
      </c>
      <c r="D60" s="905" t="s">
        <v>1761</v>
      </c>
      <c r="E60" s="905" t="s">
        <v>1762</v>
      </c>
      <c r="F60" s="905" t="s">
        <v>1612</v>
      </c>
      <c r="G60" s="905" t="s">
        <v>1593</v>
      </c>
      <c r="H60" s="905">
        <v>1909</v>
      </c>
      <c r="I60" s="905" t="s">
        <v>1594</v>
      </c>
      <c r="J60" s="905" t="s">
        <v>1635</v>
      </c>
      <c r="K60" s="905">
        <v>10</v>
      </c>
      <c r="L60" s="905">
        <v>2.2000000000000002</v>
      </c>
      <c r="M60" s="905">
        <v>2.2000000000000002</v>
      </c>
      <c r="N60" s="905">
        <v>2024</v>
      </c>
      <c r="O60" s="905" t="s">
        <v>1594</v>
      </c>
      <c r="P60" s="905" t="s">
        <v>1636</v>
      </c>
      <c r="Q60" s="905" t="s">
        <v>1598</v>
      </c>
      <c r="R60" s="909" t="s">
        <v>1596</v>
      </c>
      <c r="S60" s="905" t="s">
        <v>1599</v>
      </c>
      <c r="T60" s="905" t="s">
        <v>1596</v>
      </c>
      <c r="U60" s="905" t="s">
        <v>1601</v>
      </c>
      <c r="V60" s="905" t="s">
        <v>1594</v>
      </c>
      <c r="W60" s="1908" t="s">
        <v>1763</v>
      </c>
      <c r="Y60" s="1567"/>
      <c r="Z60" s="1567"/>
      <c r="AA60" s="1567"/>
    </row>
    <row r="61" spans="1:27" ht="33.75" customHeight="1" x14ac:dyDescent="0.2">
      <c r="A61" s="905" t="s">
        <v>1716</v>
      </c>
      <c r="B61" s="905" t="s">
        <v>1764</v>
      </c>
      <c r="C61" s="905" t="s">
        <v>1718</v>
      </c>
      <c r="D61" s="905" t="s">
        <v>1765</v>
      </c>
      <c r="E61" s="905" t="s">
        <v>1766</v>
      </c>
      <c r="F61" s="905" t="s">
        <v>1612</v>
      </c>
      <c r="G61" s="905" t="s">
        <v>1593</v>
      </c>
      <c r="H61" s="905">
        <v>1918</v>
      </c>
      <c r="I61" s="905" t="s">
        <v>1594</v>
      </c>
      <c r="J61" s="905" t="s">
        <v>1635</v>
      </c>
      <c r="K61" s="905">
        <v>37</v>
      </c>
      <c r="L61" s="905">
        <v>1.75</v>
      </c>
      <c r="M61" s="905">
        <v>1.75</v>
      </c>
      <c r="N61" s="905">
        <v>2025</v>
      </c>
      <c r="O61" s="905" t="s">
        <v>1594</v>
      </c>
      <c r="P61" s="905" t="s">
        <v>1613</v>
      </c>
      <c r="Q61" s="905" t="s">
        <v>1598</v>
      </c>
      <c r="R61" s="909" t="s">
        <v>1596</v>
      </c>
      <c r="S61" s="905" t="s">
        <v>1767</v>
      </c>
      <c r="T61" s="905" t="s">
        <v>1600</v>
      </c>
      <c r="U61" s="905" t="s">
        <v>1601</v>
      </c>
      <c r="V61" s="905" t="s">
        <v>1594</v>
      </c>
      <c r="W61" s="905" t="s">
        <v>350</v>
      </c>
    </row>
    <row r="62" spans="1:27" ht="33.75" customHeight="1" x14ac:dyDescent="0.2">
      <c r="A62" s="905" t="s">
        <v>1716</v>
      </c>
      <c r="B62" s="905" t="s">
        <v>1764</v>
      </c>
      <c r="C62" s="905" t="s">
        <v>1718</v>
      </c>
      <c r="D62" s="905" t="s">
        <v>1768</v>
      </c>
      <c r="E62" s="905" t="s">
        <v>1769</v>
      </c>
      <c r="F62" s="905" t="s">
        <v>1612</v>
      </c>
      <c r="G62" s="905" t="s">
        <v>1593</v>
      </c>
      <c r="H62" s="905">
        <v>1918</v>
      </c>
      <c r="I62" s="905" t="s">
        <v>1594</v>
      </c>
      <c r="J62" s="905" t="s">
        <v>1635</v>
      </c>
      <c r="K62" s="905">
        <v>12</v>
      </c>
      <c r="L62" s="905">
        <v>0.3</v>
      </c>
      <c r="M62" s="905">
        <v>0.3</v>
      </c>
      <c r="N62" s="905">
        <v>2025</v>
      </c>
      <c r="O62" s="905" t="s">
        <v>1594</v>
      </c>
      <c r="P62" s="905" t="s">
        <v>1636</v>
      </c>
      <c r="Q62" s="905" t="s">
        <v>1598</v>
      </c>
      <c r="R62" s="909" t="s">
        <v>1596</v>
      </c>
      <c r="S62" s="905" t="s">
        <v>1767</v>
      </c>
      <c r="T62" s="905" t="s">
        <v>1600</v>
      </c>
      <c r="U62" s="905" t="s">
        <v>1601</v>
      </c>
      <c r="V62" s="905" t="s">
        <v>1594</v>
      </c>
      <c r="W62" s="905" t="s">
        <v>350</v>
      </c>
    </row>
    <row r="63" spans="1:27" ht="22.5" customHeight="1" x14ac:dyDescent="0.2">
      <c r="A63" s="905" t="s">
        <v>1716</v>
      </c>
      <c r="B63" s="905" t="s">
        <v>1764</v>
      </c>
      <c r="C63" s="905" t="s">
        <v>1718</v>
      </c>
      <c r="D63" s="905" t="s">
        <v>1770</v>
      </c>
      <c r="E63" s="905" t="s">
        <v>1771</v>
      </c>
      <c r="F63" s="905" t="s">
        <v>1612</v>
      </c>
      <c r="G63" s="905" t="s">
        <v>1593</v>
      </c>
      <c r="H63" s="905">
        <v>1927</v>
      </c>
      <c r="I63" s="905" t="s">
        <v>1594</v>
      </c>
      <c r="J63" s="905" t="s">
        <v>1635</v>
      </c>
      <c r="K63" s="905">
        <v>18</v>
      </c>
      <c r="L63" s="905">
        <v>3.1</v>
      </c>
      <c r="M63" s="905">
        <v>3.1</v>
      </c>
      <c r="N63" s="905">
        <v>2025</v>
      </c>
      <c r="O63" s="905" t="s">
        <v>1594</v>
      </c>
      <c r="P63" s="905" t="s">
        <v>1636</v>
      </c>
      <c r="Q63" s="905" t="s">
        <v>1598</v>
      </c>
      <c r="R63" s="909" t="s">
        <v>1596</v>
      </c>
      <c r="S63" s="905" t="s">
        <v>1767</v>
      </c>
      <c r="T63" s="905" t="s">
        <v>1600</v>
      </c>
      <c r="U63" s="905" t="s">
        <v>1601</v>
      </c>
      <c r="V63" s="905" t="s">
        <v>1594</v>
      </c>
      <c r="W63" s="905" t="s">
        <v>350</v>
      </c>
    </row>
    <row r="64" spans="1:27" ht="45" customHeight="1" x14ac:dyDescent="0.2">
      <c r="A64" s="905" t="s">
        <v>1716</v>
      </c>
      <c r="B64" s="905" t="s">
        <v>1772</v>
      </c>
      <c r="C64" s="905" t="s">
        <v>1421</v>
      </c>
      <c r="D64" s="905" t="s">
        <v>1773</v>
      </c>
      <c r="E64" s="905" t="s">
        <v>1774</v>
      </c>
      <c r="F64" s="905" t="s">
        <v>1612</v>
      </c>
      <c r="G64" s="905" t="s">
        <v>1593</v>
      </c>
      <c r="H64" s="905">
        <v>1966</v>
      </c>
      <c r="I64" s="905" t="s">
        <v>1594</v>
      </c>
      <c r="J64" s="905" t="s">
        <v>1635</v>
      </c>
      <c r="K64" s="905">
        <v>12</v>
      </c>
      <c r="L64" s="905">
        <v>2.8</v>
      </c>
      <c r="M64" s="905">
        <v>2.8</v>
      </c>
      <c r="N64" s="905">
        <v>2024</v>
      </c>
      <c r="O64" s="905" t="s">
        <v>1594</v>
      </c>
      <c r="P64" s="905" t="s">
        <v>1620</v>
      </c>
      <c r="Q64" s="905" t="s">
        <v>1598</v>
      </c>
      <c r="R64" s="909" t="s">
        <v>1596</v>
      </c>
      <c r="S64" s="905" t="s">
        <v>1767</v>
      </c>
      <c r="T64" s="905" t="s">
        <v>1621</v>
      </c>
      <c r="U64" s="905" t="s">
        <v>1601</v>
      </c>
      <c r="V64" s="905" t="s">
        <v>1594</v>
      </c>
      <c r="W64" s="905" t="s">
        <v>1775</v>
      </c>
    </row>
    <row r="65" spans="1:27" ht="22.5" customHeight="1" x14ac:dyDescent="0.2">
      <c r="A65" s="905" t="s">
        <v>1716</v>
      </c>
      <c r="B65" s="905" t="s">
        <v>1776</v>
      </c>
      <c r="C65" s="905" t="s">
        <v>1718</v>
      </c>
      <c r="D65" s="905" t="s">
        <v>1777</v>
      </c>
      <c r="E65" s="905" t="s">
        <v>1778</v>
      </c>
      <c r="F65" s="905" t="s">
        <v>1612</v>
      </c>
      <c r="G65" s="905" t="s">
        <v>1593</v>
      </c>
      <c r="H65" s="905">
        <v>1955</v>
      </c>
      <c r="I65" s="905" t="s">
        <v>1594</v>
      </c>
      <c r="J65" s="905" t="s">
        <v>1635</v>
      </c>
      <c r="K65" s="905">
        <v>70</v>
      </c>
      <c r="L65" s="905">
        <v>76</v>
      </c>
      <c r="M65" s="905">
        <v>76</v>
      </c>
      <c r="N65" s="905">
        <v>2024</v>
      </c>
      <c r="O65" s="905" t="s">
        <v>1594</v>
      </c>
      <c r="P65" s="905" t="s">
        <v>1613</v>
      </c>
      <c r="Q65" s="905" t="s">
        <v>1598</v>
      </c>
      <c r="R65" s="909" t="s">
        <v>1596</v>
      </c>
      <c r="S65" s="905" t="s">
        <v>1767</v>
      </c>
      <c r="T65" s="905" t="s">
        <v>1724</v>
      </c>
      <c r="U65" s="905" t="s">
        <v>1601</v>
      </c>
      <c r="V65" s="905" t="s">
        <v>1594</v>
      </c>
      <c r="W65" s="905" t="s">
        <v>350</v>
      </c>
    </row>
    <row r="66" spans="1:27" ht="22.5" customHeight="1" x14ac:dyDescent="0.2">
      <c r="A66" s="905" t="s">
        <v>1716</v>
      </c>
      <c r="B66" s="905" t="s">
        <v>1776</v>
      </c>
      <c r="C66" s="905" t="s">
        <v>1718</v>
      </c>
      <c r="D66" s="905" t="s">
        <v>1779</v>
      </c>
      <c r="E66" s="905" t="s">
        <v>1780</v>
      </c>
      <c r="F66" s="905" t="s">
        <v>1612</v>
      </c>
      <c r="G66" s="905" t="s">
        <v>1593</v>
      </c>
      <c r="H66" s="905">
        <v>1970</v>
      </c>
      <c r="I66" s="905" t="s">
        <v>1594</v>
      </c>
      <c r="J66" s="905" t="s">
        <v>1635</v>
      </c>
      <c r="K66" s="905">
        <v>91</v>
      </c>
      <c r="L66" s="905">
        <v>109</v>
      </c>
      <c r="M66" s="905">
        <v>109</v>
      </c>
      <c r="N66" s="905">
        <v>2024</v>
      </c>
      <c r="O66" s="905" t="s">
        <v>1594</v>
      </c>
      <c r="P66" s="905" t="s">
        <v>1613</v>
      </c>
      <c r="Q66" s="905" t="s">
        <v>1598</v>
      </c>
      <c r="R66" s="909" t="s">
        <v>1596</v>
      </c>
      <c r="S66" s="905" t="s">
        <v>1767</v>
      </c>
      <c r="T66" s="905" t="s">
        <v>1724</v>
      </c>
      <c r="U66" s="905" t="s">
        <v>1601</v>
      </c>
      <c r="V66" s="905" t="s">
        <v>1594</v>
      </c>
      <c r="W66" s="905" t="s">
        <v>350</v>
      </c>
    </row>
    <row r="67" spans="1:27" ht="22.5" customHeight="1" x14ac:dyDescent="0.2">
      <c r="A67" s="905" t="s">
        <v>1716</v>
      </c>
      <c r="B67" s="905" t="s">
        <v>1776</v>
      </c>
      <c r="C67" s="905" t="s">
        <v>1718</v>
      </c>
      <c r="D67" s="905" t="s">
        <v>1781</v>
      </c>
      <c r="E67" s="905" t="s">
        <v>1782</v>
      </c>
      <c r="F67" s="905" t="s">
        <v>1612</v>
      </c>
      <c r="G67" s="905" t="s">
        <v>1593</v>
      </c>
      <c r="H67" s="905">
        <v>1957</v>
      </c>
      <c r="I67" s="905" t="s">
        <v>1594</v>
      </c>
      <c r="J67" s="905" t="s">
        <v>1635</v>
      </c>
      <c r="K67" s="905">
        <v>67</v>
      </c>
      <c r="L67" s="905">
        <v>118</v>
      </c>
      <c r="M67" s="905">
        <v>118</v>
      </c>
      <c r="N67" s="905">
        <v>2024</v>
      </c>
      <c r="O67" s="905" t="s">
        <v>1594</v>
      </c>
      <c r="P67" s="905" t="s">
        <v>1613</v>
      </c>
      <c r="Q67" s="905" t="s">
        <v>1598</v>
      </c>
      <c r="R67" s="909" t="s">
        <v>1596</v>
      </c>
      <c r="S67" s="905" t="s">
        <v>1767</v>
      </c>
      <c r="T67" s="905" t="s">
        <v>1724</v>
      </c>
      <c r="U67" s="905" t="s">
        <v>1601</v>
      </c>
      <c r="V67" s="905" t="s">
        <v>1594</v>
      </c>
      <c r="W67" s="905" t="s">
        <v>350</v>
      </c>
    </row>
    <row r="68" spans="1:27" ht="22.5" customHeight="1" x14ac:dyDescent="0.2">
      <c r="A68" s="905" t="s">
        <v>1716</v>
      </c>
      <c r="B68" s="905" t="s">
        <v>1776</v>
      </c>
      <c r="C68" s="905" t="s">
        <v>1718</v>
      </c>
      <c r="D68" s="905" t="s">
        <v>1783</v>
      </c>
      <c r="E68" s="905" t="s">
        <v>1784</v>
      </c>
      <c r="F68" s="905" t="s">
        <v>1612</v>
      </c>
      <c r="G68" s="905" t="s">
        <v>1593</v>
      </c>
      <c r="H68" s="905">
        <v>1964</v>
      </c>
      <c r="I68" s="905" t="s">
        <v>1594</v>
      </c>
      <c r="J68" s="905" t="s">
        <v>1635</v>
      </c>
      <c r="K68" s="905">
        <v>76</v>
      </c>
      <c r="L68" s="905">
        <v>62</v>
      </c>
      <c r="M68" s="905">
        <v>62</v>
      </c>
      <c r="N68" s="905">
        <v>2024</v>
      </c>
      <c r="O68" s="905" t="s">
        <v>1594</v>
      </c>
      <c r="P68" s="905" t="s">
        <v>1613</v>
      </c>
      <c r="Q68" s="905" t="s">
        <v>1598</v>
      </c>
      <c r="R68" s="909" t="s">
        <v>1596</v>
      </c>
      <c r="S68" s="905" t="s">
        <v>1767</v>
      </c>
      <c r="T68" s="905" t="s">
        <v>1724</v>
      </c>
      <c r="U68" s="905" t="s">
        <v>1601</v>
      </c>
      <c r="V68" s="905" t="s">
        <v>1594</v>
      </c>
      <c r="W68" s="905" t="s">
        <v>350</v>
      </c>
    </row>
    <row r="69" spans="1:27" ht="22.5" customHeight="1" x14ac:dyDescent="0.2">
      <c r="A69" s="905" t="s">
        <v>1716</v>
      </c>
      <c r="B69" s="905" t="s">
        <v>1776</v>
      </c>
      <c r="C69" s="905" t="s">
        <v>1718</v>
      </c>
      <c r="D69" s="905" t="s">
        <v>1785</v>
      </c>
      <c r="E69" s="905" t="s">
        <v>1786</v>
      </c>
      <c r="F69" s="905" t="s">
        <v>1612</v>
      </c>
      <c r="G69" s="905" t="s">
        <v>1593</v>
      </c>
      <c r="H69" s="905">
        <v>1970</v>
      </c>
      <c r="I69" s="905" t="s">
        <v>1594</v>
      </c>
      <c r="J69" s="905" t="s">
        <v>1635</v>
      </c>
      <c r="K69" s="905">
        <v>76</v>
      </c>
      <c r="L69" s="905">
        <v>56</v>
      </c>
      <c r="M69" s="905">
        <v>56</v>
      </c>
      <c r="N69" s="905">
        <v>2024</v>
      </c>
      <c r="O69" s="905" t="s">
        <v>1594</v>
      </c>
      <c r="P69" s="905" t="s">
        <v>1613</v>
      </c>
      <c r="Q69" s="905" t="s">
        <v>1598</v>
      </c>
      <c r="R69" s="909" t="s">
        <v>1596</v>
      </c>
      <c r="S69" s="905" t="s">
        <v>1767</v>
      </c>
      <c r="T69" s="905" t="s">
        <v>1724</v>
      </c>
      <c r="U69" s="905" t="s">
        <v>1601</v>
      </c>
      <c r="V69" s="905" t="s">
        <v>1594</v>
      </c>
      <c r="W69" s="905" t="s">
        <v>350</v>
      </c>
    </row>
    <row r="70" spans="1:27" ht="33.75" customHeight="1" x14ac:dyDescent="0.2">
      <c r="A70" s="905" t="s">
        <v>1716</v>
      </c>
      <c r="B70" s="905" t="s">
        <v>1787</v>
      </c>
      <c r="C70" s="905" t="s">
        <v>1421</v>
      </c>
      <c r="D70" s="905" t="s">
        <v>1788</v>
      </c>
      <c r="E70" s="905" t="s">
        <v>1789</v>
      </c>
      <c r="F70" s="905" t="s">
        <v>1612</v>
      </c>
      <c r="G70" s="905" t="s">
        <v>1593</v>
      </c>
      <c r="H70" s="905">
        <v>1981</v>
      </c>
      <c r="I70" s="905" t="s">
        <v>1594</v>
      </c>
      <c r="J70" s="905" t="s">
        <v>1734</v>
      </c>
      <c r="K70" s="905">
        <v>24</v>
      </c>
      <c r="L70" s="905">
        <v>18</v>
      </c>
      <c r="M70" s="905">
        <v>18</v>
      </c>
      <c r="N70" s="905">
        <v>2024</v>
      </c>
      <c r="O70" s="905" t="s">
        <v>1594</v>
      </c>
      <c r="P70" s="905" t="s">
        <v>1636</v>
      </c>
      <c r="Q70" s="905" t="s">
        <v>1598</v>
      </c>
      <c r="R70" s="909" t="s">
        <v>1596</v>
      </c>
      <c r="S70" s="905" t="s">
        <v>1767</v>
      </c>
      <c r="T70" s="905" t="s">
        <v>1614</v>
      </c>
      <c r="U70" s="905" t="s">
        <v>1601</v>
      </c>
      <c r="V70" s="905" t="s">
        <v>1594</v>
      </c>
      <c r="W70" s="905" t="s">
        <v>1775</v>
      </c>
    </row>
    <row r="71" spans="1:27" ht="14.25" customHeight="1" x14ac:dyDescent="0.2">
      <c r="A71" s="905" t="s">
        <v>1716</v>
      </c>
      <c r="B71" s="905" t="s">
        <v>1790</v>
      </c>
      <c r="C71" s="905" t="s">
        <v>1718</v>
      </c>
      <c r="D71" s="905" t="s">
        <v>1791</v>
      </c>
      <c r="E71" s="905" t="s">
        <v>1792</v>
      </c>
      <c r="F71" s="905" t="s">
        <v>1612</v>
      </c>
      <c r="G71" s="905" t="s">
        <v>1593</v>
      </c>
      <c r="H71" s="905">
        <v>1928</v>
      </c>
      <c r="I71" s="905" t="s">
        <v>1594</v>
      </c>
      <c r="J71" s="905" t="s">
        <v>1635</v>
      </c>
      <c r="K71" s="905">
        <v>70</v>
      </c>
      <c r="L71" s="905">
        <v>58.7</v>
      </c>
      <c r="M71" s="905">
        <v>58.7</v>
      </c>
      <c r="N71" s="905">
        <v>2025</v>
      </c>
      <c r="O71" s="905" t="s">
        <v>1594</v>
      </c>
      <c r="P71" s="905" t="s">
        <v>1607</v>
      </c>
      <c r="Q71" s="905" t="s">
        <v>1598</v>
      </c>
      <c r="R71" s="909" t="s">
        <v>1596</v>
      </c>
      <c r="S71" s="905" t="s">
        <v>1767</v>
      </c>
      <c r="T71" s="905" t="s">
        <v>1614</v>
      </c>
      <c r="U71" s="905" t="s">
        <v>1601</v>
      </c>
      <c r="V71" s="905" t="s">
        <v>1594</v>
      </c>
      <c r="W71" s="905" t="s">
        <v>350</v>
      </c>
    </row>
    <row r="72" spans="1:27" ht="22.5" customHeight="1" x14ac:dyDescent="0.2">
      <c r="A72" s="905" t="s">
        <v>1378</v>
      </c>
      <c r="B72" s="905" t="s">
        <v>1415</v>
      </c>
      <c r="C72" s="905" t="s">
        <v>1409</v>
      </c>
      <c r="D72" s="905" t="s">
        <v>1793</v>
      </c>
      <c r="E72" s="906" t="s">
        <v>1794</v>
      </c>
      <c r="F72" s="905" t="s">
        <v>1612</v>
      </c>
      <c r="G72" s="905" t="s">
        <v>1605</v>
      </c>
      <c r="H72" s="905">
        <v>2009</v>
      </c>
      <c r="I72" s="905" t="s">
        <v>1594</v>
      </c>
      <c r="J72" s="905" t="s">
        <v>1606</v>
      </c>
      <c r="K72" s="905">
        <v>25</v>
      </c>
      <c r="L72" s="905">
        <v>63.9</v>
      </c>
      <c r="M72" s="905">
        <v>74</v>
      </c>
      <c r="N72" s="905">
        <v>2024</v>
      </c>
      <c r="O72" s="909" t="s">
        <v>1594</v>
      </c>
      <c r="P72" s="905" t="s">
        <v>1607</v>
      </c>
      <c r="Q72" s="905" t="s">
        <v>1598</v>
      </c>
      <c r="R72" s="909" t="s">
        <v>1596</v>
      </c>
      <c r="S72" s="905" t="s">
        <v>1767</v>
      </c>
      <c r="T72" s="905" t="s">
        <v>1614</v>
      </c>
      <c r="U72" s="905" t="s">
        <v>1601</v>
      </c>
      <c r="V72" s="910" t="s">
        <v>1594</v>
      </c>
      <c r="W72" s="905" t="s">
        <v>350</v>
      </c>
    </row>
    <row r="73" spans="1:27" ht="22.5" customHeight="1" x14ac:dyDescent="0.2">
      <c r="A73" s="905" t="s">
        <v>1378</v>
      </c>
      <c r="B73" s="905" t="s">
        <v>1413</v>
      </c>
      <c r="C73" s="905" t="s">
        <v>1409</v>
      </c>
      <c r="D73" s="905" t="s">
        <v>1795</v>
      </c>
      <c r="E73" s="906" t="s">
        <v>1796</v>
      </c>
      <c r="F73" s="905" t="s">
        <v>1612</v>
      </c>
      <c r="G73" s="905" t="s">
        <v>1605</v>
      </c>
      <c r="H73" s="905">
        <v>2019</v>
      </c>
      <c r="I73" s="905" t="s">
        <v>1594</v>
      </c>
      <c r="J73" s="905" t="s">
        <v>1606</v>
      </c>
      <c r="K73" s="905">
        <v>31</v>
      </c>
      <c r="L73" s="905">
        <v>12.4</v>
      </c>
      <c r="M73" s="905">
        <v>31.2</v>
      </c>
      <c r="N73" s="905">
        <v>2025</v>
      </c>
      <c r="O73" s="909" t="s">
        <v>1594</v>
      </c>
      <c r="P73" s="909" t="s">
        <v>1636</v>
      </c>
      <c r="Q73" s="905" t="s">
        <v>1598</v>
      </c>
      <c r="R73" s="909" t="s">
        <v>1596</v>
      </c>
      <c r="S73" s="905" t="s">
        <v>1767</v>
      </c>
      <c r="T73" s="905" t="s">
        <v>1797</v>
      </c>
      <c r="U73" s="905" t="s">
        <v>1622</v>
      </c>
      <c r="V73" s="905" t="s">
        <v>1594</v>
      </c>
      <c r="W73" s="905" t="s">
        <v>1798</v>
      </c>
      <c r="Y73" s="1676"/>
      <c r="Z73" s="1676"/>
      <c r="AA73" s="1676"/>
    </row>
    <row r="74" spans="1:27" ht="93.75" customHeight="1" x14ac:dyDescent="0.2">
      <c r="A74" s="905" t="s">
        <v>1799</v>
      </c>
      <c r="B74" s="905" t="s">
        <v>1800</v>
      </c>
      <c r="C74" s="905" t="s">
        <v>1801</v>
      </c>
      <c r="D74" s="905" t="s">
        <v>1802</v>
      </c>
      <c r="E74" s="906" t="s">
        <v>1803</v>
      </c>
      <c r="F74" s="905" t="s">
        <v>1612</v>
      </c>
      <c r="G74" s="905" t="s">
        <v>1605</v>
      </c>
      <c r="H74" s="905">
        <v>2016</v>
      </c>
      <c r="I74" s="905" t="s">
        <v>1594</v>
      </c>
      <c r="J74" s="905" t="s">
        <v>1606</v>
      </c>
      <c r="K74" s="905">
        <v>25</v>
      </c>
      <c r="L74" s="905">
        <v>2.4</v>
      </c>
      <c r="M74" s="905">
        <v>2.4</v>
      </c>
      <c r="N74" s="909">
        <v>2024</v>
      </c>
      <c r="O74" s="909" t="s">
        <v>1594</v>
      </c>
      <c r="P74" s="905" t="s">
        <v>1636</v>
      </c>
      <c r="Q74" s="905" t="s">
        <v>1598</v>
      </c>
      <c r="R74" s="909" t="s">
        <v>1596</v>
      </c>
      <c r="S74" s="905" t="s">
        <v>1767</v>
      </c>
      <c r="T74" s="905" t="s">
        <v>1621</v>
      </c>
      <c r="U74" s="905" t="s">
        <v>1804</v>
      </c>
      <c r="V74" s="905" t="s">
        <v>1596</v>
      </c>
      <c r="W74" s="1909" t="s">
        <v>1805</v>
      </c>
      <c r="Y74" s="1567"/>
      <c r="Z74" s="1567"/>
      <c r="AA74" s="1567"/>
    </row>
    <row r="75" spans="1:27" ht="90.75" customHeight="1" x14ac:dyDescent="0.2">
      <c r="A75" s="905" t="s">
        <v>1799</v>
      </c>
      <c r="B75" s="905" t="s">
        <v>1800</v>
      </c>
      <c r="C75" s="905" t="s">
        <v>1801</v>
      </c>
      <c r="D75" s="905" t="s">
        <v>1806</v>
      </c>
      <c r="E75" s="906" t="s">
        <v>1807</v>
      </c>
      <c r="F75" s="905" t="s">
        <v>1612</v>
      </c>
      <c r="G75" s="905" t="s">
        <v>1605</v>
      </c>
      <c r="H75" s="905">
        <v>2022</v>
      </c>
      <c r="I75" s="905" t="s">
        <v>1594</v>
      </c>
      <c r="J75" s="905" t="s">
        <v>1629</v>
      </c>
      <c r="K75" s="905" t="s">
        <v>1630</v>
      </c>
      <c r="L75" s="905">
        <v>2.1</v>
      </c>
      <c r="M75" s="905">
        <v>5.2</v>
      </c>
      <c r="N75" s="909">
        <v>2024</v>
      </c>
      <c r="O75" s="909" t="s">
        <v>1594</v>
      </c>
      <c r="P75" s="905" t="s">
        <v>1620</v>
      </c>
      <c r="Q75" s="905" t="s">
        <v>1598</v>
      </c>
      <c r="R75" s="909" t="s">
        <v>1596</v>
      </c>
      <c r="S75" s="905" t="s">
        <v>1767</v>
      </c>
      <c r="T75" s="905" t="s">
        <v>1596</v>
      </c>
      <c r="U75" s="905" t="s">
        <v>1804</v>
      </c>
      <c r="V75" s="905" t="s">
        <v>1596</v>
      </c>
      <c r="W75" s="1909" t="s">
        <v>1808</v>
      </c>
      <c r="Y75" s="1567"/>
      <c r="Z75" s="1567"/>
      <c r="AA75" s="1567"/>
    </row>
    <row r="76" spans="1:27" s="627" customFormat="1" ht="90.75" customHeight="1" x14ac:dyDescent="0.2">
      <c r="A76" s="905" t="s">
        <v>1809</v>
      </c>
      <c r="B76" s="905" t="s">
        <v>1420</v>
      </c>
      <c r="C76" s="905" t="s">
        <v>1421</v>
      </c>
      <c r="D76" s="905" t="s">
        <v>1810</v>
      </c>
      <c r="E76" s="905" t="s">
        <v>1811</v>
      </c>
      <c r="F76" s="905" t="s">
        <v>1612</v>
      </c>
      <c r="G76" s="905" t="s">
        <v>1593</v>
      </c>
      <c r="H76" s="905">
        <v>2024</v>
      </c>
      <c r="I76" s="905" t="s">
        <v>1594</v>
      </c>
      <c r="J76" s="905" t="s">
        <v>1812</v>
      </c>
      <c r="K76" s="905">
        <v>5</v>
      </c>
      <c r="L76" s="905">
        <v>0</v>
      </c>
      <c r="M76" s="905">
        <v>15.9</v>
      </c>
      <c r="N76" s="905">
        <v>2024</v>
      </c>
      <c r="O76" s="909" t="s">
        <v>1594</v>
      </c>
      <c r="P76" s="909" t="s">
        <v>1636</v>
      </c>
      <c r="Q76" s="905" t="s">
        <v>1598</v>
      </c>
      <c r="R76" s="909" t="s">
        <v>1596</v>
      </c>
      <c r="S76" s="905" t="s">
        <v>1767</v>
      </c>
      <c r="T76" s="905" t="s">
        <v>1600</v>
      </c>
      <c r="U76" s="905" t="s">
        <v>1601</v>
      </c>
      <c r="V76" s="905" t="s">
        <v>1594</v>
      </c>
      <c r="W76" s="1908" t="s">
        <v>1813</v>
      </c>
      <c r="X76" s="439"/>
      <c r="Y76" s="1404"/>
    </row>
    <row r="77" spans="1:27" ht="86.25" customHeight="1" x14ac:dyDescent="0.2">
      <c r="A77" s="905" t="s">
        <v>1809</v>
      </c>
      <c r="B77" s="905" t="s">
        <v>1420</v>
      </c>
      <c r="C77" s="905" t="s">
        <v>1421</v>
      </c>
      <c r="D77" s="905" t="s">
        <v>1814</v>
      </c>
      <c r="E77" s="905" t="s">
        <v>1815</v>
      </c>
      <c r="F77" s="905" t="s">
        <v>1612</v>
      </c>
      <c r="G77" s="905" t="s">
        <v>1593</v>
      </c>
      <c r="H77" s="905">
        <v>2024</v>
      </c>
      <c r="I77" s="905" t="s">
        <v>1594</v>
      </c>
      <c r="J77" s="905" t="s">
        <v>1812</v>
      </c>
      <c r="K77" s="905">
        <v>5</v>
      </c>
      <c r="L77" s="905">
        <v>0</v>
      </c>
      <c r="M77" s="905">
        <v>1.8</v>
      </c>
      <c r="N77" s="905">
        <v>2024</v>
      </c>
      <c r="O77" s="909" t="s">
        <v>1594</v>
      </c>
      <c r="P77" s="909" t="s">
        <v>1636</v>
      </c>
      <c r="Q77" s="905" t="s">
        <v>1598</v>
      </c>
      <c r="R77" s="909" t="s">
        <v>1596</v>
      </c>
      <c r="S77" s="905" t="s">
        <v>1767</v>
      </c>
      <c r="T77" s="905" t="s">
        <v>1600</v>
      </c>
      <c r="U77" s="905" t="s">
        <v>1601</v>
      </c>
      <c r="V77" s="905" t="s">
        <v>1594</v>
      </c>
      <c r="W77" s="1908" t="s">
        <v>1816</v>
      </c>
      <c r="Y77" s="215"/>
      <c r="Z77" s="627"/>
      <c r="AA77" s="627"/>
    </row>
    <row r="78" spans="1:27" x14ac:dyDescent="0.2"/>
    <row r="79" spans="1:27" ht="14.25" customHeight="1" x14ac:dyDescent="0.2">
      <c r="A79" s="628" t="s">
        <v>1817</v>
      </c>
    </row>
    <row r="80" spans="1:27" ht="14.25" customHeight="1" x14ac:dyDescent="0.2">
      <c r="A80" s="628" t="s">
        <v>1818</v>
      </c>
    </row>
  </sheetData>
  <mergeCells count="6">
    <mergeCell ref="Y75:AA75"/>
    <mergeCell ref="A7:C7"/>
    <mergeCell ref="Y19:AC19"/>
    <mergeCell ref="Y60:AA60"/>
    <mergeCell ref="Y73:AA73"/>
    <mergeCell ref="Y74:AA74"/>
  </mergeCells>
  <pageMargins left="0.59055118110236227" right="0.59055118110236227" top="0.59055118110236227" bottom="0.59055118110236227" header="0.31496062992125984" footer="0.31496062992125984"/>
  <pageSetup paperSize="9" scale="24"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8AE18-B07B-4188-8720-BAA2928797D1}">
  <sheetPr>
    <tabColor rgb="FF01515F"/>
    <pageSetUpPr fitToPage="1"/>
  </sheetPr>
  <dimension ref="A1:Q40"/>
  <sheetViews>
    <sheetView showGridLines="0" topLeftCell="A23" zoomScale="110" zoomScaleNormal="110" workbookViewId="0">
      <selection activeCell="A24" sqref="A24"/>
    </sheetView>
  </sheetViews>
  <sheetFormatPr defaultColWidth="9" defaultRowHeight="14.25" customHeight="1" x14ac:dyDescent="0.2"/>
  <cols>
    <col min="1" max="1" width="45.75" style="206" customWidth="1"/>
    <col min="2" max="2" width="16.625" style="206" customWidth="1"/>
    <col min="3" max="7" width="15.75" style="206" customWidth="1"/>
    <col min="8" max="8" width="2.625" style="204" customWidth="1"/>
    <col min="9" max="10" width="9" style="32"/>
    <col min="11" max="11" width="25.625" style="32" customWidth="1"/>
    <col min="12" max="16" width="9" style="32"/>
    <col min="17" max="17" width="34.75" style="32" customWidth="1"/>
    <col min="18" max="16384" width="9" style="32"/>
  </cols>
  <sheetData>
    <row r="1" spans="1:17" ht="39.950000000000003" customHeight="1" x14ac:dyDescent="0.2">
      <c r="H1" s="32"/>
      <c r="K1" s="1317"/>
      <c r="Q1" s="299"/>
    </row>
    <row r="2" spans="1:17" s="204" customFormat="1" ht="30.75" customHeight="1" x14ac:dyDescent="0.25">
      <c r="A2" s="1340" t="s">
        <v>1819</v>
      </c>
      <c r="B2" s="207"/>
      <c r="C2" s="207"/>
      <c r="D2" s="207"/>
      <c r="E2" s="643"/>
      <c r="F2" s="207"/>
      <c r="G2" s="207"/>
      <c r="H2" s="208"/>
      <c r="K2" s="32"/>
    </row>
    <row r="3" spans="1:17" s="204" customFormat="1" x14ac:dyDescent="0.2">
      <c r="A3" s="1677" t="s">
        <v>1820</v>
      </c>
      <c r="B3" s="1677"/>
      <c r="C3" s="1677"/>
      <c r="D3" s="1677"/>
      <c r="E3" s="1677"/>
      <c r="F3" s="1677"/>
      <c r="G3" s="1677"/>
      <c r="H3" s="210"/>
    </row>
    <row r="4" spans="1:17" s="204" customFormat="1" ht="14.25" customHeight="1" x14ac:dyDescent="0.2">
      <c r="A4" s="425" t="s">
        <v>1821</v>
      </c>
      <c r="B4" s="147"/>
      <c r="C4" s="147"/>
      <c r="D4" s="147"/>
      <c r="E4" s="147"/>
      <c r="F4" s="147"/>
      <c r="G4" s="147"/>
      <c r="H4" s="147"/>
    </row>
    <row r="5" spans="1:17" s="204" customFormat="1" ht="15" customHeight="1" x14ac:dyDescent="0.2">
      <c r="A5" s="1291" t="s">
        <v>1822</v>
      </c>
      <c r="B5" s="212"/>
      <c r="C5" s="212"/>
      <c r="D5" s="212"/>
      <c r="E5" s="212"/>
      <c r="F5" s="212"/>
      <c r="G5" s="212"/>
      <c r="H5" s="213"/>
    </row>
    <row r="6" spans="1:17" s="139" customFormat="1" ht="42" customHeight="1" x14ac:dyDescent="0.2">
      <c r="A6" s="1302" t="s">
        <v>1370</v>
      </c>
      <c r="B6" s="1297" t="s">
        <v>1823</v>
      </c>
      <c r="C6" s="1297" t="s">
        <v>1824</v>
      </c>
      <c r="D6" s="1297" t="s">
        <v>1825</v>
      </c>
      <c r="E6" s="1297" t="s">
        <v>1826</v>
      </c>
      <c r="F6" s="1441" t="s">
        <v>1827</v>
      </c>
      <c r="G6" s="1297" t="s">
        <v>1828</v>
      </c>
      <c r="H6" s="214" t="s">
        <v>1829</v>
      </c>
    </row>
    <row r="7" spans="1:17" s="215" customFormat="1" ht="13.9" customHeight="1" x14ac:dyDescent="0.2">
      <c r="A7" s="1264" t="s">
        <v>1830</v>
      </c>
      <c r="B7" s="1298">
        <v>0</v>
      </c>
      <c r="C7" s="1298">
        <v>0</v>
      </c>
      <c r="D7" s="1261">
        <v>0</v>
      </c>
      <c r="E7" s="1261">
        <v>0</v>
      </c>
      <c r="F7" s="1261">
        <v>0</v>
      </c>
      <c r="G7" s="1261">
        <v>0</v>
      </c>
      <c r="H7" s="213"/>
    </row>
    <row r="8" spans="1:17" s="215" customFormat="1" ht="13.9" customHeight="1" x14ac:dyDescent="0.2">
      <c r="A8" s="1264" t="s">
        <v>1409</v>
      </c>
      <c r="B8" s="1298">
        <v>0</v>
      </c>
      <c r="C8" s="1298">
        <v>0</v>
      </c>
      <c r="D8" s="1261">
        <v>6.87</v>
      </c>
      <c r="E8" s="1261">
        <v>6.19</v>
      </c>
      <c r="F8" s="1261">
        <v>7.8995460389601535E-2</v>
      </c>
      <c r="G8" s="1261">
        <v>0.14000000000000001</v>
      </c>
      <c r="H8" s="213"/>
    </row>
    <row r="9" spans="1:17" s="215" customFormat="1" ht="13.9" customHeight="1" x14ac:dyDescent="0.2">
      <c r="A9" s="1264" t="s">
        <v>1831</v>
      </c>
      <c r="B9" s="1298">
        <v>0</v>
      </c>
      <c r="C9" s="1298">
        <v>0</v>
      </c>
      <c r="D9" s="1261">
        <v>0</v>
      </c>
      <c r="E9" s="1261">
        <v>0</v>
      </c>
      <c r="F9" s="1261">
        <v>0</v>
      </c>
      <c r="G9" s="1261">
        <v>0</v>
      </c>
      <c r="H9" s="216"/>
    </row>
    <row r="10" spans="1:17" s="215" customFormat="1" ht="13.9" customHeight="1" x14ac:dyDescent="0.2">
      <c r="A10" s="1264" t="s">
        <v>1832</v>
      </c>
      <c r="B10" s="1298">
        <v>0</v>
      </c>
      <c r="C10" s="1298">
        <v>0</v>
      </c>
      <c r="D10" s="1261">
        <v>1.03</v>
      </c>
      <c r="E10" s="1261">
        <v>6.29</v>
      </c>
      <c r="F10" s="1261">
        <v>0</v>
      </c>
      <c r="G10" s="1261">
        <v>0.16</v>
      </c>
      <c r="H10" s="216"/>
    </row>
    <row r="11" spans="1:17" s="215" customFormat="1" ht="13.9" customHeight="1" x14ac:dyDescent="0.2">
      <c r="A11" s="1265" t="s">
        <v>1833</v>
      </c>
      <c r="B11" s="1299">
        <v>0</v>
      </c>
      <c r="C11" s="1299">
        <v>0</v>
      </c>
      <c r="D11" s="1262">
        <v>0.59</v>
      </c>
      <c r="E11" s="1262">
        <v>1.21</v>
      </c>
      <c r="F11" s="1262">
        <v>0.1468018389226306</v>
      </c>
      <c r="G11" s="1262">
        <v>0.02</v>
      </c>
      <c r="H11" s="216"/>
    </row>
    <row r="12" spans="1:17" s="215" customFormat="1" ht="13.9" customHeight="1" x14ac:dyDescent="0.2">
      <c r="A12" s="1295" t="s">
        <v>1834</v>
      </c>
      <c r="B12" s="1300">
        <v>0</v>
      </c>
      <c r="C12" s="1300">
        <v>0</v>
      </c>
      <c r="D12" s="1301">
        <v>5.19</v>
      </c>
      <c r="E12" s="1301">
        <v>4.0199999999999996</v>
      </c>
      <c r="F12" s="1301">
        <v>8.7259844191253849E-2</v>
      </c>
      <c r="G12" s="1301">
        <v>0.09</v>
      </c>
      <c r="H12" s="216"/>
    </row>
    <row r="13" spans="1:17" s="215" customFormat="1" ht="12" customHeight="1" x14ac:dyDescent="0.2">
      <c r="A13" s="212"/>
      <c r="B13" s="212"/>
      <c r="C13" s="212"/>
      <c r="D13" s="212"/>
      <c r="E13" s="212"/>
      <c r="F13" s="212"/>
      <c r="G13" s="212"/>
      <c r="H13" s="213"/>
    </row>
    <row r="14" spans="1:17" s="219" customFormat="1" ht="15" customHeight="1" x14ac:dyDescent="0.2">
      <c r="A14" s="425" t="s">
        <v>1835</v>
      </c>
      <c r="B14" s="147"/>
      <c r="C14" s="147"/>
      <c r="D14" s="147"/>
      <c r="E14" s="147"/>
      <c r="F14" s="147"/>
      <c r="G14" s="147"/>
      <c r="H14" s="147"/>
    </row>
    <row r="15" spans="1:17" s="215" customFormat="1" ht="13.9" customHeight="1" x14ac:dyDescent="0.2">
      <c r="A15" s="1291" t="s">
        <v>1836</v>
      </c>
      <c r="B15" s="220"/>
      <c r="C15" s="220"/>
      <c r="D15" s="220"/>
      <c r="E15" s="220"/>
      <c r="F15" s="220"/>
      <c r="G15" s="220"/>
      <c r="H15" s="220"/>
    </row>
    <row r="16" spans="1:17" s="139" customFormat="1" ht="13.9" customHeight="1" x14ac:dyDescent="0.2">
      <c r="A16" s="221"/>
      <c r="B16" s="221"/>
      <c r="C16" s="1297" t="s">
        <v>1837</v>
      </c>
      <c r="D16" s="1297" t="s">
        <v>1838</v>
      </c>
      <c r="E16" s="222"/>
      <c r="F16" s="424"/>
      <c r="G16" s="212"/>
      <c r="H16" s="216"/>
    </row>
    <row r="17" spans="1:9" s="215" customFormat="1" ht="13.9" customHeight="1" x14ac:dyDescent="0.2">
      <c r="A17" s="1264" t="s">
        <v>1839</v>
      </c>
      <c r="B17" s="1292" t="s">
        <v>1840</v>
      </c>
      <c r="C17" s="1287">
        <v>1.0383921458759209</v>
      </c>
      <c r="D17" s="1287">
        <v>0.80428682368177074</v>
      </c>
      <c r="E17" s="212"/>
      <c r="F17" s="212"/>
      <c r="G17" s="212"/>
      <c r="H17" s="139"/>
    </row>
    <row r="18" spans="1:9" s="215" customFormat="1" ht="13.9" customHeight="1" x14ac:dyDescent="0.2">
      <c r="A18" s="1368" t="s">
        <v>1841</v>
      </c>
      <c r="B18" s="1292" t="s">
        <v>1840</v>
      </c>
      <c r="C18" s="1287">
        <v>1.7451968838250769E-2</v>
      </c>
      <c r="D18" s="1287">
        <v>1.8204022758229379E-2</v>
      </c>
      <c r="E18" s="212"/>
      <c r="F18" s="212"/>
      <c r="G18" s="212"/>
      <c r="H18" s="139"/>
    </row>
    <row r="19" spans="1:9" s="215" customFormat="1" ht="13.9" customHeight="1" x14ac:dyDescent="0.2">
      <c r="A19" s="1368" t="s">
        <v>1842</v>
      </c>
      <c r="B19" s="1292" t="s">
        <v>1840</v>
      </c>
      <c r="C19" s="1287">
        <v>0.20069764163988385</v>
      </c>
      <c r="D19" s="1287">
        <v>6.785135755340041E-2</v>
      </c>
      <c r="E19" s="212"/>
      <c r="F19" s="212"/>
      <c r="G19" s="212"/>
      <c r="H19" s="139"/>
    </row>
    <row r="20" spans="1:9" s="215" customFormat="1" ht="13.9" customHeight="1" x14ac:dyDescent="0.2">
      <c r="A20" s="1264" t="s">
        <v>1843</v>
      </c>
      <c r="B20" s="1292"/>
      <c r="C20" s="1288">
        <v>357</v>
      </c>
      <c r="D20" s="1288">
        <v>486</v>
      </c>
      <c r="E20" s="212"/>
      <c r="F20" s="223"/>
      <c r="G20" s="223"/>
      <c r="H20" s="139"/>
    </row>
    <row r="21" spans="1:9" s="215" customFormat="1" ht="13.9" customHeight="1" x14ac:dyDescent="0.2">
      <c r="A21" s="1293" t="s">
        <v>1844</v>
      </c>
      <c r="B21" s="1294"/>
      <c r="C21" s="1289">
        <v>69</v>
      </c>
      <c r="D21" s="1289">
        <v>41</v>
      </c>
      <c r="E21" s="212"/>
      <c r="F21" s="223"/>
      <c r="G21" s="223"/>
      <c r="H21" s="139"/>
    </row>
    <row r="22" spans="1:9" s="215" customFormat="1" ht="13.9" customHeight="1" x14ac:dyDescent="0.2">
      <c r="A22" s="1295" t="s">
        <v>1845</v>
      </c>
      <c r="B22" s="1296"/>
      <c r="C22" s="1290">
        <v>68760150.280000001</v>
      </c>
      <c r="D22" s="1290">
        <v>120852408.78999999</v>
      </c>
      <c r="E22" s="223"/>
      <c r="F22" s="223"/>
      <c r="G22" s="223"/>
      <c r="H22" s="139"/>
    </row>
    <row r="23" spans="1:9" s="215" customFormat="1" ht="14.65" customHeight="1" x14ac:dyDescent="0.2">
      <c r="A23" s="224"/>
      <c r="B23" s="225"/>
      <c r="C23" s="225"/>
      <c r="D23" s="225"/>
      <c r="E23" s="225"/>
      <c r="F23" s="212"/>
      <c r="G23" s="212"/>
      <c r="H23" s="139"/>
    </row>
    <row r="24" spans="1:9" s="215" customFormat="1" ht="16.149999999999999" customHeight="1" x14ac:dyDescent="0.2">
      <c r="A24" s="425" t="s">
        <v>1846</v>
      </c>
      <c r="B24" s="226"/>
      <c r="C24" s="226"/>
      <c r="D24" s="226"/>
      <c r="E24" s="226"/>
      <c r="F24" s="226"/>
      <c r="G24" s="226"/>
      <c r="H24" s="139"/>
      <c r="I24" s="139"/>
    </row>
    <row r="25" spans="1:9" s="215" customFormat="1" ht="13.9" customHeight="1" x14ac:dyDescent="0.2">
      <c r="A25" s="1291" t="s">
        <v>1822</v>
      </c>
      <c r="B25" s="227"/>
      <c r="C25" s="227"/>
      <c r="D25" s="227"/>
      <c r="E25" s="227"/>
      <c r="F25" s="227"/>
      <c r="G25" s="227"/>
      <c r="H25" s="139"/>
    </row>
    <row r="26" spans="1:9" s="139" customFormat="1" ht="28.15" customHeight="1" x14ac:dyDescent="0.2">
      <c r="A26" s="1302" t="s">
        <v>1847</v>
      </c>
      <c r="B26" s="1297" t="s">
        <v>1848</v>
      </c>
      <c r="C26" s="1297" t="s">
        <v>1849</v>
      </c>
      <c r="D26" s="1297" t="s">
        <v>1850</v>
      </c>
      <c r="E26" s="1297" t="s">
        <v>1849</v>
      </c>
      <c r="F26" s="1338" t="s">
        <v>1851</v>
      </c>
      <c r="G26" s="1338" t="s">
        <v>1849</v>
      </c>
    </row>
    <row r="27" spans="1:9" s="215" customFormat="1" ht="13.9" customHeight="1" x14ac:dyDescent="0.2">
      <c r="A27" s="1264" t="s">
        <v>1852</v>
      </c>
      <c r="B27" s="1303">
        <v>4.45</v>
      </c>
      <c r="C27" s="1304">
        <v>-6.9037656903765704E-2</v>
      </c>
      <c r="D27" s="1288">
        <v>17</v>
      </c>
      <c r="E27" s="1304">
        <v>-0.19047619047619047</v>
      </c>
      <c r="F27" s="1335">
        <v>0.09</v>
      </c>
      <c r="G27" s="1304">
        <v>-0.18181818181818185</v>
      </c>
      <c r="H27" s="139"/>
    </row>
    <row r="28" spans="1:9" s="215" customFormat="1" ht="13.9" customHeight="1" x14ac:dyDescent="0.2">
      <c r="A28" s="1264" t="s">
        <v>1853</v>
      </c>
      <c r="B28" s="1323">
        <v>4.78</v>
      </c>
      <c r="C28" s="1304">
        <v>9.1324200913242087E-2</v>
      </c>
      <c r="D28" s="1298" t="s">
        <v>1854</v>
      </c>
      <c r="E28" s="1304">
        <v>-0.27586206896551702</v>
      </c>
      <c r="F28" s="1367" t="s">
        <v>1855</v>
      </c>
      <c r="G28" s="1304">
        <v>-0.38888888888888884</v>
      </c>
      <c r="H28" s="139"/>
    </row>
    <row r="29" spans="1:9" s="215" customFormat="1" ht="13.9" customHeight="1" x14ac:dyDescent="0.2">
      <c r="A29" s="1264" t="s">
        <v>1856</v>
      </c>
      <c r="B29" s="1323">
        <v>4.38</v>
      </c>
      <c r="C29" s="1305">
        <v>6.0532687651331719E-2</v>
      </c>
      <c r="D29" s="1336">
        <v>29</v>
      </c>
      <c r="E29" s="1305">
        <v>0.38095238095238093</v>
      </c>
      <c r="F29" s="1337">
        <v>0.18</v>
      </c>
      <c r="G29" s="1305">
        <v>0.28571428571428553</v>
      </c>
      <c r="H29" s="139"/>
    </row>
    <row r="30" spans="1:9" s="215" customFormat="1" ht="13.9" customHeight="1" x14ac:dyDescent="0.2">
      <c r="A30" s="1264" t="s">
        <v>1857</v>
      </c>
      <c r="B30" s="1303">
        <v>4.13</v>
      </c>
      <c r="C30" s="1305">
        <v>9.2592592592592615E-2</v>
      </c>
      <c r="D30" s="1336">
        <v>21</v>
      </c>
      <c r="E30" s="1305">
        <v>-0.34375</v>
      </c>
      <c r="F30" s="1337">
        <v>0.14000000000000001</v>
      </c>
      <c r="G30" s="1305">
        <v>-0.33333333333333326</v>
      </c>
      <c r="H30" s="139"/>
    </row>
    <row r="31" spans="1:9" s="215" customFormat="1" ht="14.25" customHeight="1" x14ac:dyDescent="0.2">
      <c r="A31" s="1264" t="s">
        <v>1858</v>
      </c>
      <c r="B31" s="1303">
        <v>3.78</v>
      </c>
      <c r="C31" s="1305">
        <v>-0.12296983758700693</v>
      </c>
      <c r="D31" s="1336">
        <v>32</v>
      </c>
      <c r="E31" s="1305">
        <v>-0.17948717948717949</v>
      </c>
      <c r="F31" s="1335">
        <v>0.21</v>
      </c>
      <c r="G31" s="1305">
        <v>-0.125</v>
      </c>
      <c r="H31" s="139"/>
    </row>
    <row r="32" spans="1:9" ht="14.25" customHeight="1" x14ac:dyDescent="0.2">
      <c r="H32" s="32"/>
    </row>
    <row r="33" spans="1:8" ht="294" customHeight="1" x14ac:dyDescent="0.2">
      <c r="A33" s="1678"/>
      <c r="B33" s="1678"/>
      <c r="C33" s="1678"/>
      <c r="H33" s="32"/>
    </row>
    <row r="34" spans="1:8" s="204" customFormat="1" x14ac:dyDescent="0.2">
      <c r="A34" s="1347" t="s">
        <v>1441</v>
      </c>
      <c r="B34" s="212"/>
      <c r="C34" s="212"/>
      <c r="D34" s="212"/>
      <c r="E34" s="212"/>
      <c r="F34" s="212"/>
      <c r="G34" s="32"/>
      <c r="H34" s="32"/>
    </row>
    <row r="35" spans="1:8" s="215" customFormat="1" ht="31.5" customHeight="1" x14ac:dyDescent="0.2">
      <c r="A35" s="1679" t="s">
        <v>1859</v>
      </c>
      <c r="B35" s="1679"/>
      <c r="C35" s="1679"/>
      <c r="D35" s="1679"/>
      <c r="E35" s="1679"/>
      <c r="F35" s="1679"/>
      <c r="G35" s="1404"/>
      <c r="H35" s="139"/>
    </row>
    <row r="36" spans="1:8" s="215" customFormat="1" ht="12.75" customHeight="1" x14ac:dyDescent="0.2">
      <c r="A36" s="1311" t="s">
        <v>1860</v>
      </c>
      <c r="B36" s="148"/>
      <c r="C36" s="148"/>
      <c r="D36" s="148"/>
      <c r="E36" s="148"/>
      <c r="F36" s="148"/>
      <c r="G36" s="139"/>
      <c r="H36" s="139"/>
    </row>
    <row r="37" spans="1:8" s="215" customFormat="1" ht="12.75" customHeight="1" x14ac:dyDescent="0.2">
      <c r="A37" s="1311" t="s">
        <v>1861</v>
      </c>
      <c r="B37" s="148"/>
      <c r="C37" s="148"/>
      <c r="D37" s="148"/>
      <c r="E37" s="148"/>
      <c r="F37" s="148"/>
      <c r="G37" s="139"/>
      <c r="H37" s="139"/>
    </row>
    <row r="38" spans="1:8" ht="12.75" customHeight="1" x14ac:dyDescent="0.2">
      <c r="A38" s="1311" t="s">
        <v>1862</v>
      </c>
      <c r="H38" s="32"/>
    </row>
    <row r="39" spans="1:8" ht="36" customHeight="1" x14ac:dyDescent="0.2"/>
    <row r="40" spans="1:8" ht="198.75" customHeight="1" x14ac:dyDescent="0.2">
      <c r="A40" s="1680"/>
      <c r="B40" s="1680"/>
    </row>
  </sheetData>
  <mergeCells count="4">
    <mergeCell ref="A3:G3"/>
    <mergeCell ref="A33:C33"/>
    <mergeCell ref="A35:F35"/>
    <mergeCell ref="A40:B40"/>
  </mergeCells>
  <pageMargins left="0.59055118110236227" right="0.59055118110236227" top="0.59055118110236227" bottom="0.59055118110236227" header="0.31496062992125984" footer="0.31496062992125984"/>
  <pageSetup paperSize="9" scale="8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E7902-D501-4556-AC17-1BF5E24A201F}">
  <sheetPr>
    <tabColor rgb="FF01515F"/>
    <pageSetUpPr fitToPage="1"/>
  </sheetPr>
  <dimension ref="A1:P74"/>
  <sheetViews>
    <sheetView showGridLines="0" zoomScale="130" zoomScaleNormal="130" workbookViewId="0">
      <selection activeCell="C2" sqref="C2"/>
    </sheetView>
  </sheetViews>
  <sheetFormatPr defaultColWidth="9" defaultRowHeight="14.25" customHeight="1" x14ac:dyDescent="0.2"/>
  <cols>
    <col min="1" max="1" width="30.625" style="32" customWidth="1"/>
    <col min="2" max="9" width="15.75" style="32" customWidth="1"/>
    <col min="10" max="10" width="2.5" style="32" customWidth="1"/>
    <col min="11" max="11" width="9" style="32"/>
    <col min="12" max="12" width="26.125" style="32" customWidth="1"/>
    <col min="13" max="15" width="9" style="32"/>
    <col min="16" max="16" width="30.125" style="32" customWidth="1"/>
    <col min="17" max="16384" width="9" style="32"/>
  </cols>
  <sheetData>
    <row r="1" spans="1:16" s="228" customFormat="1" ht="27" customHeight="1" x14ac:dyDescent="0.2">
      <c r="G1" s="1683"/>
      <c r="H1" s="1683"/>
      <c r="L1" s="1317"/>
      <c r="P1" s="299"/>
    </row>
    <row r="2" spans="1:16" s="208" customFormat="1" ht="48" customHeight="1" x14ac:dyDescent="0.25">
      <c r="A2" s="1341" t="s">
        <v>1863</v>
      </c>
      <c r="D2" s="658"/>
      <c r="E2" s="229"/>
      <c r="F2" s="228"/>
      <c r="G2" s="1683"/>
      <c r="H2" s="1683"/>
      <c r="L2" s="32"/>
    </row>
    <row r="3" spans="1:16" s="210" customFormat="1" ht="30" customHeight="1" x14ac:dyDescent="0.2">
      <c r="A3" s="1677" t="s">
        <v>1864</v>
      </c>
      <c r="B3" s="1677"/>
      <c r="C3" s="1677"/>
      <c r="D3" s="1677"/>
      <c r="E3" s="1677"/>
      <c r="F3" s="1677"/>
      <c r="G3" s="1677"/>
      <c r="H3" s="1677"/>
    </row>
    <row r="4" spans="1:16" s="230" customFormat="1" ht="18" customHeight="1" x14ac:dyDescent="0.2">
      <c r="A4" s="425" t="s">
        <v>1865</v>
      </c>
      <c r="B4" s="147"/>
      <c r="C4" s="147"/>
      <c r="D4" s="147"/>
      <c r="E4" s="147"/>
      <c r="F4" s="147"/>
      <c r="G4" s="147"/>
      <c r="H4" s="147"/>
    </row>
    <row r="5" spans="1:16" s="213" customFormat="1" ht="13.9" customHeight="1" x14ac:dyDescent="0.2">
      <c r="A5" s="1269" t="s">
        <v>1866</v>
      </c>
      <c r="B5" s="211"/>
    </row>
    <row r="6" spans="1:16" s="213" customFormat="1" ht="13.9" customHeight="1" x14ac:dyDescent="0.2">
      <c r="A6" s="1267" t="s">
        <v>1370</v>
      </c>
      <c r="B6" s="1268" t="s">
        <v>1858</v>
      </c>
      <c r="C6" s="1268" t="s">
        <v>1857</v>
      </c>
      <c r="D6" s="1268" t="s">
        <v>1856</v>
      </c>
      <c r="E6" s="1268" t="s">
        <v>1853</v>
      </c>
      <c r="F6" s="1268" t="s">
        <v>1852</v>
      </c>
    </row>
    <row r="7" spans="1:16" s="213" customFormat="1" ht="13.9" customHeight="1" x14ac:dyDescent="0.2">
      <c r="A7" s="1264" t="s">
        <v>1830</v>
      </c>
      <c r="B7" s="1261">
        <v>0</v>
      </c>
      <c r="C7" s="1261">
        <v>0</v>
      </c>
      <c r="D7" s="1261">
        <v>0.20853935283565556</v>
      </c>
      <c r="E7" s="1261">
        <v>0</v>
      </c>
      <c r="F7" s="1261">
        <v>0</v>
      </c>
    </row>
    <row r="8" spans="1:16" s="213" customFormat="1" ht="13.9" customHeight="1" x14ac:dyDescent="0.2">
      <c r="A8" s="1264" t="s">
        <v>1409</v>
      </c>
      <c r="B8" s="1271">
        <v>3.6464025175790695</v>
      </c>
      <c r="C8" s="1271">
        <v>3.3174746185982107</v>
      </c>
      <c r="D8" s="1271">
        <v>4.1683502997430928</v>
      </c>
      <c r="E8" s="1261">
        <v>4.0197009715164702</v>
      </c>
      <c r="F8" s="1261">
        <v>4.4800000000000004</v>
      </c>
    </row>
    <row r="9" spans="1:16" s="213" customFormat="1" ht="13.9" customHeight="1" x14ac:dyDescent="0.2">
      <c r="A9" s="1264" t="s">
        <v>1831</v>
      </c>
      <c r="B9" s="1261">
        <v>0</v>
      </c>
      <c r="C9" s="1261">
        <v>0</v>
      </c>
      <c r="D9" s="1261">
        <v>0</v>
      </c>
      <c r="E9" s="1261">
        <v>0</v>
      </c>
      <c r="F9" s="1261">
        <v>0</v>
      </c>
    </row>
    <row r="10" spans="1:16" s="213" customFormat="1" ht="13.9" customHeight="1" x14ac:dyDescent="0.2">
      <c r="A10" s="1264" t="s">
        <v>1832</v>
      </c>
      <c r="B10" s="1271">
        <v>0.43701171806716915</v>
      </c>
      <c r="C10" s="1271">
        <v>0.37579765400798532</v>
      </c>
      <c r="D10" s="1271">
        <v>1.2636570717362121</v>
      </c>
      <c r="E10" s="1261">
        <v>0.37672706543971202</v>
      </c>
      <c r="F10" s="1261">
        <v>0.56000000000000005</v>
      </c>
    </row>
    <row r="11" spans="1:16" s="213" customFormat="1" ht="13.9" customHeight="1" x14ac:dyDescent="0.2">
      <c r="A11" s="1265" t="s">
        <v>1833</v>
      </c>
      <c r="B11" s="1271">
        <v>1.907817652903425</v>
      </c>
      <c r="C11" s="1271">
        <v>1.2879597905938922</v>
      </c>
      <c r="D11" s="1324">
        <v>1.3958950457551103</v>
      </c>
      <c r="E11" s="1262">
        <v>0.61727853037833669</v>
      </c>
      <c r="F11" s="1262">
        <v>0.68</v>
      </c>
    </row>
    <row r="12" spans="1:16" s="213" customFormat="1" ht="13.9" customHeight="1" x14ac:dyDescent="0.2">
      <c r="A12" s="1266" t="s">
        <v>1834</v>
      </c>
      <c r="B12" s="1272">
        <v>2.9859549349018795</v>
      </c>
      <c r="C12" s="1272">
        <v>2.529579524099133</v>
      </c>
      <c r="D12" s="1272">
        <v>3.054370027349993</v>
      </c>
      <c r="E12" s="1272">
        <v>2.6344901748395495</v>
      </c>
      <c r="F12" s="1263">
        <v>2.92</v>
      </c>
    </row>
    <row r="13" spans="1:16" s="232" customFormat="1" ht="13.9" customHeight="1" x14ac:dyDescent="0.2">
      <c r="A13" s="216"/>
      <c r="B13" s="216"/>
      <c r="C13" s="149"/>
      <c r="D13" s="149"/>
      <c r="E13" s="149"/>
      <c r="F13" s="149"/>
      <c r="G13" s="149"/>
    </row>
    <row r="14" spans="1:16" s="232" customFormat="1" ht="18" customHeight="1" x14ac:dyDescent="0.2">
      <c r="A14" s="425" t="s">
        <v>1867</v>
      </c>
      <c r="B14" s="147"/>
      <c r="C14" s="147"/>
      <c r="D14" s="147"/>
      <c r="E14" s="147"/>
      <c r="F14" s="147"/>
      <c r="G14" s="147"/>
      <c r="H14" s="147"/>
    </row>
    <row r="15" spans="1:16" s="232" customFormat="1" ht="13.9" customHeight="1" x14ac:dyDescent="0.2">
      <c r="A15" s="1269" t="s">
        <v>1866</v>
      </c>
      <c r="B15" s="231"/>
      <c r="C15" s="213"/>
      <c r="D15" s="213"/>
      <c r="E15" s="213"/>
      <c r="F15" s="213"/>
      <c r="H15" s="213"/>
    </row>
    <row r="16" spans="1:16" s="232" customFormat="1" ht="13.9" customHeight="1" x14ac:dyDescent="0.2">
      <c r="A16" s="1267" t="s">
        <v>1370</v>
      </c>
      <c r="B16" s="1268" t="s">
        <v>1858</v>
      </c>
      <c r="C16" s="1268" t="s">
        <v>1857</v>
      </c>
      <c r="D16" s="1268" t="s">
        <v>1856</v>
      </c>
      <c r="E16" s="1268" t="s">
        <v>1853</v>
      </c>
      <c r="F16" s="1270" t="s">
        <v>1852</v>
      </c>
    </row>
    <row r="17" spans="1:6" s="232" customFormat="1" ht="13.9" customHeight="1" x14ac:dyDescent="0.2">
      <c r="A17" s="1264" t="s">
        <v>1830</v>
      </c>
      <c r="B17" s="1261">
        <v>0</v>
      </c>
      <c r="C17" s="1261">
        <v>0</v>
      </c>
      <c r="D17" s="1261">
        <v>0.27730020520215187</v>
      </c>
      <c r="E17" s="1261">
        <v>0</v>
      </c>
      <c r="F17" s="1261">
        <v>0</v>
      </c>
    </row>
    <row r="18" spans="1:6" s="232" customFormat="1" ht="13.9" customHeight="1" x14ac:dyDescent="0.2">
      <c r="A18" s="1264" t="s">
        <v>1409</v>
      </c>
      <c r="B18" s="1261">
        <v>5.5107217238556263</v>
      </c>
      <c r="C18" s="1271">
        <v>4.4283793180640281</v>
      </c>
      <c r="D18" s="1271">
        <v>5.5962184266415678</v>
      </c>
      <c r="E18" s="1271">
        <v>5.2136751985411784</v>
      </c>
      <c r="F18" s="1261">
        <v>5.96</v>
      </c>
    </row>
    <row r="19" spans="1:6" s="232" customFormat="1" ht="13.9" customHeight="1" x14ac:dyDescent="0.2">
      <c r="A19" s="1264" t="s">
        <v>1831</v>
      </c>
      <c r="B19" s="1261">
        <v>0</v>
      </c>
      <c r="C19" s="1261">
        <v>0</v>
      </c>
      <c r="D19" s="1261">
        <v>0</v>
      </c>
      <c r="E19" s="1261">
        <v>0</v>
      </c>
      <c r="F19" s="1261">
        <v>0</v>
      </c>
    </row>
    <row r="20" spans="1:6" s="232" customFormat="1" ht="13.9" customHeight="1" x14ac:dyDescent="0.2">
      <c r="A20" s="1264" t="s">
        <v>1832</v>
      </c>
      <c r="B20" s="1261">
        <v>0</v>
      </c>
      <c r="C20" s="1261">
        <v>0</v>
      </c>
      <c r="D20" s="1261">
        <v>0</v>
      </c>
      <c r="E20" s="1261">
        <v>0</v>
      </c>
      <c r="F20" s="1261">
        <v>0</v>
      </c>
    </row>
    <row r="21" spans="1:6" s="232" customFormat="1" ht="13.9" customHeight="1" x14ac:dyDescent="0.2">
      <c r="A21" s="1265" t="s">
        <v>1833</v>
      </c>
      <c r="B21" s="1271">
        <v>3.4406981692690173</v>
      </c>
      <c r="C21" s="1261">
        <v>3.4467999084617946</v>
      </c>
      <c r="D21" s="1324">
        <v>2.5787718982165702</v>
      </c>
      <c r="E21" s="1262">
        <v>1.2185246132653751</v>
      </c>
      <c r="F21" s="1262">
        <v>1.25</v>
      </c>
    </row>
    <row r="22" spans="1:6" s="232" customFormat="1" ht="13.9" customHeight="1" x14ac:dyDescent="0.2">
      <c r="A22" s="1266" t="s">
        <v>1834</v>
      </c>
      <c r="B22" s="1263">
        <v>4.6503319629751179</v>
      </c>
      <c r="C22" s="1272">
        <v>3.9215226450479572</v>
      </c>
      <c r="D22" s="1272">
        <v>4.6172405288358682</v>
      </c>
      <c r="E22" s="1272">
        <v>4.0605821830301698</v>
      </c>
      <c r="F22" s="1263">
        <v>4.6399999999999997</v>
      </c>
    </row>
    <row r="23" spans="1:6" s="232" customFormat="1" ht="13.9" customHeight="1" x14ac:dyDescent="0.2">
      <c r="A23" s="216"/>
      <c r="B23" s="216"/>
      <c r="C23" s="149"/>
      <c r="D23" s="149"/>
      <c r="E23" s="149"/>
      <c r="F23" s="149"/>
    </row>
    <row r="24" spans="1:6" s="232" customFormat="1" ht="18" customHeight="1" x14ac:dyDescent="0.25">
      <c r="A24" s="1273" t="s">
        <v>1868</v>
      </c>
      <c r="B24" s="147"/>
      <c r="C24" s="147"/>
      <c r="D24" s="147"/>
      <c r="E24" s="147"/>
      <c r="F24" s="147"/>
    </row>
    <row r="25" spans="1:6" s="232" customFormat="1" ht="13.9" customHeight="1" x14ac:dyDescent="0.2">
      <c r="A25" s="1269" t="s">
        <v>1866</v>
      </c>
      <c r="B25" s="231"/>
      <c r="C25" s="213"/>
      <c r="D25" s="213"/>
      <c r="E25" s="213"/>
      <c r="F25" s="213"/>
    </row>
    <row r="26" spans="1:6" s="232" customFormat="1" ht="13.9" customHeight="1" x14ac:dyDescent="0.2">
      <c r="A26" s="1267" t="s">
        <v>1370</v>
      </c>
      <c r="B26" s="1268" t="s">
        <v>1858</v>
      </c>
      <c r="C26" s="1268" t="s">
        <v>1857</v>
      </c>
      <c r="D26" s="1268" t="s">
        <v>1856</v>
      </c>
      <c r="E26" s="1268" t="s">
        <v>1853</v>
      </c>
      <c r="F26" s="1268" t="s">
        <v>1852</v>
      </c>
    </row>
    <row r="27" spans="1:6" s="232" customFormat="1" ht="13.9" customHeight="1" x14ac:dyDescent="0.2">
      <c r="A27" s="1264" t="s">
        <v>1830</v>
      </c>
      <c r="B27" s="1261">
        <v>0</v>
      </c>
      <c r="C27" s="1261">
        <v>0</v>
      </c>
      <c r="D27" s="1261">
        <v>0</v>
      </c>
      <c r="E27" s="1261">
        <v>0</v>
      </c>
      <c r="F27" s="1261">
        <v>0</v>
      </c>
    </row>
    <row r="28" spans="1:6" s="232" customFormat="1" ht="13.9" customHeight="1" x14ac:dyDescent="0.2">
      <c r="A28" s="1264" t="s">
        <v>1409</v>
      </c>
      <c r="B28" s="1271">
        <v>2.1204693633777727</v>
      </c>
      <c r="C28" s="1271">
        <v>2.3405387507167901</v>
      </c>
      <c r="D28" s="1271">
        <v>2.8471122867455572</v>
      </c>
      <c r="E28" s="1271">
        <v>3.0387727521846393</v>
      </c>
      <c r="F28" s="1261">
        <v>3.27</v>
      </c>
    </row>
    <row r="29" spans="1:6" s="232" customFormat="1" ht="13.9" customHeight="1" x14ac:dyDescent="0.2">
      <c r="A29" s="1264" t="s">
        <v>1831</v>
      </c>
      <c r="B29" s="1261">
        <v>0</v>
      </c>
      <c r="C29" s="1261">
        <v>0</v>
      </c>
      <c r="D29" s="1261">
        <v>0</v>
      </c>
      <c r="E29" s="1261">
        <v>0</v>
      </c>
      <c r="F29" s="1261">
        <v>0</v>
      </c>
    </row>
    <row r="30" spans="1:6" s="232" customFormat="1" ht="13.9" customHeight="1" x14ac:dyDescent="0.2">
      <c r="A30" s="1264" t="s">
        <v>1832</v>
      </c>
      <c r="B30" s="1261">
        <v>0.53518922399066404</v>
      </c>
      <c r="C30" s="1271">
        <v>0.44675038328055633</v>
      </c>
      <c r="D30" s="1271">
        <v>1.4609731242773516</v>
      </c>
      <c r="E30" s="1261">
        <v>0.44953854935339654</v>
      </c>
      <c r="F30" s="1261">
        <v>0.65</v>
      </c>
    </row>
    <row r="31" spans="1:6" s="232" customFormat="1" ht="13.9" customHeight="1" x14ac:dyDescent="0.2">
      <c r="A31" s="1265" t="s">
        <v>1833</v>
      </c>
      <c r="B31" s="1271">
        <v>1.1842508576260122</v>
      </c>
      <c r="C31" s="1271">
        <v>0.37298301276842072</v>
      </c>
      <c r="D31" s="1324">
        <v>0.9800600582273773</v>
      </c>
      <c r="E31" s="1324">
        <v>0.4523172023449461</v>
      </c>
      <c r="F31" s="1262">
        <v>0.53</v>
      </c>
    </row>
    <row r="32" spans="1:6" s="232" customFormat="1" ht="13.9" customHeight="1" x14ac:dyDescent="0.2">
      <c r="A32" s="1266" t="s">
        <v>1834</v>
      </c>
      <c r="B32" s="1272">
        <v>1.7617360648522804</v>
      </c>
      <c r="C32" s="1272">
        <v>1.5249380318210122</v>
      </c>
      <c r="D32" s="1263">
        <v>1.98447226679518</v>
      </c>
      <c r="E32" s="1263">
        <v>1.7983186228458155</v>
      </c>
      <c r="F32" s="1263">
        <v>1.94</v>
      </c>
    </row>
    <row r="33" spans="1:9" ht="14.25" hidden="1" customHeight="1" x14ac:dyDescent="0.2"/>
    <row r="34" spans="1:9" s="232" customFormat="1" ht="18" customHeight="1" x14ac:dyDescent="0.25">
      <c r="A34" s="1273" t="s">
        <v>1869</v>
      </c>
      <c r="B34" s="208"/>
      <c r="C34" s="208"/>
      <c r="D34" s="208"/>
      <c r="E34" s="208"/>
      <c r="F34" s="208"/>
      <c r="G34" s="208"/>
      <c r="H34" s="208"/>
      <c r="I34" s="208"/>
    </row>
    <row r="35" spans="1:9" s="213" customFormat="1" ht="14.1" customHeight="1" x14ac:dyDescent="0.2">
      <c r="A35" s="1681"/>
      <c r="B35" s="1681"/>
      <c r="C35" s="1681" t="s">
        <v>1870</v>
      </c>
      <c r="D35" s="1681"/>
      <c r="E35" s="1681"/>
      <c r="F35" s="1681" t="s">
        <v>1871</v>
      </c>
      <c r="G35" s="1681"/>
      <c r="H35" s="1681"/>
      <c r="I35" s="1681"/>
    </row>
    <row r="36" spans="1:9" s="213" customFormat="1" ht="28.15" customHeight="1" x14ac:dyDescent="0.2">
      <c r="A36" s="1282" t="s">
        <v>1847</v>
      </c>
      <c r="B36" s="1283" t="s">
        <v>1872</v>
      </c>
      <c r="C36" s="1284" t="s">
        <v>1873</v>
      </c>
      <c r="D36" s="1284" t="s">
        <v>1874</v>
      </c>
      <c r="E36" s="1285" t="s">
        <v>1875</v>
      </c>
      <c r="F36" s="1284" t="s">
        <v>1873</v>
      </c>
      <c r="G36" s="1284" t="s">
        <v>1874</v>
      </c>
      <c r="H36" s="1284" t="s">
        <v>1875</v>
      </c>
      <c r="I36" s="1284" t="s">
        <v>1834</v>
      </c>
    </row>
    <row r="37" spans="1:9" s="213" customFormat="1" ht="14.1" customHeight="1" x14ac:dyDescent="0.2">
      <c r="A37" s="1274" t="s">
        <v>1852</v>
      </c>
      <c r="B37" s="1275">
        <v>319</v>
      </c>
      <c r="C37" s="1276">
        <v>56</v>
      </c>
      <c r="D37" s="1276">
        <v>197</v>
      </c>
      <c r="E37" s="1277">
        <v>66</v>
      </c>
      <c r="F37" s="1278">
        <v>0.81442521245170263</v>
      </c>
      <c r="G37" s="1278">
        <v>2.8650315509461683</v>
      </c>
      <c r="H37" s="1278">
        <v>0.95985828610379231</v>
      </c>
      <c r="I37" s="1278">
        <v>4.6393150495016631</v>
      </c>
    </row>
    <row r="38" spans="1:9" s="213" customFormat="1" ht="14.1" customHeight="1" x14ac:dyDescent="0.2">
      <c r="A38" s="1274" t="s">
        <v>1853</v>
      </c>
      <c r="B38" s="1325">
        <v>282</v>
      </c>
      <c r="C38" s="1326">
        <v>55</v>
      </c>
      <c r="D38" s="1326">
        <v>187</v>
      </c>
      <c r="E38" s="1327">
        <v>40</v>
      </c>
      <c r="F38" s="1328">
        <v>0.79195751796687719</v>
      </c>
      <c r="G38" s="1328">
        <v>2.6926555610873821</v>
      </c>
      <c r="H38" s="1328">
        <v>0.57596910397591061</v>
      </c>
      <c r="I38" s="1328">
        <v>4.0605821830301698</v>
      </c>
    </row>
    <row r="39" spans="1:9" s="213" customFormat="1" ht="14.1" customHeight="1" x14ac:dyDescent="0.2">
      <c r="A39" s="1279" t="s">
        <v>1856</v>
      </c>
      <c r="B39" s="1329">
        <v>309</v>
      </c>
      <c r="C39" s="1330">
        <v>38</v>
      </c>
      <c r="D39" s="1330">
        <v>221</v>
      </c>
      <c r="E39" s="1331">
        <v>50</v>
      </c>
      <c r="F39" s="1332">
        <v>0.56781598736492878</v>
      </c>
      <c r="G39" s="1332">
        <v>3.3022982423065592</v>
      </c>
      <c r="H39" s="1332">
        <v>0.74712629916438</v>
      </c>
      <c r="I39" s="1332">
        <v>4.6172405288358682</v>
      </c>
    </row>
    <row r="40" spans="1:9" s="213" customFormat="1" ht="14.1" customHeight="1" x14ac:dyDescent="0.2">
      <c r="A40" s="1279" t="s">
        <v>1857</v>
      </c>
      <c r="B40" s="1329">
        <v>245</v>
      </c>
      <c r="C40" s="1330">
        <v>43</v>
      </c>
      <c r="D40" s="1330">
        <v>151</v>
      </c>
      <c r="E40" s="1331">
        <v>51</v>
      </c>
      <c r="F40" s="1332">
        <v>0.68826723974311088</v>
      </c>
      <c r="G40" s="1332">
        <v>2.4169384465397616</v>
      </c>
      <c r="H40" s="1332">
        <v>0.81631695876508503</v>
      </c>
      <c r="I40" s="1332">
        <v>3.9215226450479572</v>
      </c>
    </row>
    <row r="41" spans="1:9" s="213" customFormat="1" ht="14.1" customHeight="1" x14ac:dyDescent="0.2">
      <c r="A41" s="1279" t="s">
        <v>1858</v>
      </c>
      <c r="B41" s="1329">
        <v>299</v>
      </c>
      <c r="C41" s="1330">
        <v>60</v>
      </c>
      <c r="D41" s="1330">
        <v>188</v>
      </c>
      <c r="E41" s="1331">
        <v>51</v>
      </c>
      <c r="F41" s="1332">
        <v>0.9331769825368128</v>
      </c>
      <c r="G41" s="1332">
        <v>2.9239545452820135</v>
      </c>
      <c r="H41" s="1332">
        <v>0.79320043515629091</v>
      </c>
      <c r="I41" s="1332">
        <v>4.650331962975117</v>
      </c>
    </row>
    <row r="42" spans="1:9" s="213" customFormat="1" ht="11.25" x14ac:dyDescent="0.2"/>
    <row r="43" spans="1:9" s="232" customFormat="1" ht="18" x14ac:dyDescent="0.25">
      <c r="A43" s="1273" t="s">
        <v>1876</v>
      </c>
      <c r="B43" s="1286"/>
      <c r="C43" s="1286"/>
      <c r="D43" s="1286"/>
      <c r="E43" s="1286"/>
      <c r="F43" s="1286"/>
      <c r="G43" s="1286"/>
      <c r="H43" s="1286"/>
      <c r="I43" s="1286"/>
    </row>
    <row r="44" spans="1:9" s="213" customFormat="1" ht="14.1" customHeight="1" x14ac:dyDescent="0.2">
      <c r="A44" s="1681"/>
      <c r="B44" s="1681"/>
      <c r="C44" s="1681" t="s">
        <v>1870</v>
      </c>
      <c r="D44" s="1681"/>
      <c r="E44" s="1681"/>
      <c r="F44" s="1681" t="s">
        <v>1877</v>
      </c>
      <c r="G44" s="1681"/>
      <c r="H44" s="1681"/>
      <c r="I44" s="1681"/>
    </row>
    <row r="45" spans="1:9" s="213" customFormat="1" ht="29.1" customHeight="1" x14ac:dyDescent="0.2">
      <c r="A45" s="1282" t="s">
        <v>1847</v>
      </c>
      <c r="B45" s="1285" t="s">
        <v>1878</v>
      </c>
      <c r="C45" s="1284" t="s">
        <v>1873</v>
      </c>
      <c r="D45" s="1284" t="s">
        <v>1874</v>
      </c>
      <c r="E45" s="1285" t="s">
        <v>1875</v>
      </c>
      <c r="F45" s="1284" t="s">
        <v>1873</v>
      </c>
      <c r="G45" s="1284" t="s">
        <v>1874</v>
      </c>
      <c r="H45" s="1284" t="s">
        <v>1875</v>
      </c>
      <c r="I45" s="1284" t="s">
        <v>1834</v>
      </c>
    </row>
    <row r="46" spans="1:9" s="213" customFormat="1" ht="14.1" customHeight="1" x14ac:dyDescent="0.2">
      <c r="A46" s="1274" t="s">
        <v>1852</v>
      </c>
      <c r="B46" s="1277">
        <v>234</v>
      </c>
      <c r="C46" s="1276">
        <v>0</v>
      </c>
      <c r="D46" s="1276">
        <v>158</v>
      </c>
      <c r="E46" s="1277">
        <v>76</v>
      </c>
      <c r="F46" s="1278">
        <v>0</v>
      </c>
      <c r="G46" s="1278">
        <v>1.3073798162728372</v>
      </c>
      <c r="H46" s="1278">
        <v>0.62886624073883302</v>
      </c>
      <c r="I46" s="1278">
        <v>1.9362460570116702</v>
      </c>
    </row>
    <row r="47" spans="1:9" s="213" customFormat="1" ht="14.1" customHeight="1" x14ac:dyDescent="0.2">
      <c r="A47" s="1274" t="s">
        <v>1853</v>
      </c>
      <c r="B47" s="1331">
        <v>213</v>
      </c>
      <c r="C47" s="1280">
        <v>1</v>
      </c>
      <c r="D47" s="1330">
        <v>128</v>
      </c>
      <c r="E47" s="1331">
        <v>84</v>
      </c>
      <c r="F47" s="1281">
        <v>8.4428104358958474E-3</v>
      </c>
      <c r="G47" s="1332">
        <v>1.0806797357946685</v>
      </c>
      <c r="H47" s="1332">
        <v>0.70919607661525119</v>
      </c>
      <c r="I47" s="1332">
        <v>1.7983186228458155</v>
      </c>
    </row>
    <row r="48" spans="1:9" s="234" customFormat="1" ht="14.1" customHeight="1" x14ac:dyDescent="0.2">
      <c r="A48" s="1279" t="s">
        <v>1856</v>
      </c>
      <c r="B48" s="1331">
        <v>194</v>
      </c>
      <c r="C48" s="1280">
        <v>0</v>
      </c>
      <c r="D48" s="1330">
        <v>137</v>
      </c>
      <c r="E48" s="1331">
        <v>57</v>
      </c>
      <c r="F48" s="1281">
        <v>0</v>
      </c>
      <c r="G48" s="1332">
        <v>1.4014056729429878</v>
      </c>
      <c r="H48" s="1281">
        <v>0.58306659385219195</v>
      </c>
      <c r="I48" s="1332">
        <v>1.9844722667951797</v>
      </c>
    </row>
    <row r="49" spans="1:10" s="234" customFormat="1" ht="14.1" customHeight="1" x14ac:dyDescent="0.2">
      <c r="A49" s="1279" t="s">
        <v>1857</v>
      </c>
      <c r="B49" s="1331">
        <v>132</v>
      </c>
      <c r="C49" s="1330">
        <v>0</v>
      </c>
      <c r="D49" s="1330">
        <v>87</v>
      </c>
      <c r="E49" s="1331">
        <v>45</v>
      </c>
      <c r="F49" s="1332">
        <v>0</v>
      </c>
      <c r="G49" s="1332">
        <v>1.0050727937002126</v>
      </c>
      <c r="H49" s="1332">
        <v>0.51986523812079966</v>
      </c>
      <c r="I49" s="1332">
        <v>1.5249380318210122</v>
      </c>
    </row>
    <row r="50" spans="1:10" s="234" customFormat="1" ht="14.1" customHeight="1" x14ac:dyDescent="0.2">
      <c r="A50" s="1279" t="s">
        <v>1858</v>
      </c>
      <c r="B50" s="1331">
        <v>154</v>
      </c>
      <c r="C50" s="1280">
        <v>0</v>
      </c>
      <c r="D50" s="1330">
        <v>105</v>
      </c>
      <c r="E50" s="1331">
        <v>49</v>
      </c>
      <c r="F50" s="1281">
        <v>0</v>
      </c>
      <c r="G50" s="1332">
        <v>1.2011836805811</v>
      </c>
      <c r="H50" s="1281">
        <v>0.56055238427118004</v>
      </c>
      <c r="I50" s="1332">
        <v>1.7617360648522802</v>
      </c>
    </row>
    <row r="51" spans="1:10" s="234" customFormat="1" ht="14.1" customHeight="1" x14ac:dyDescent="0.2">
      <c r="A51" s="217"/>
      <c r="B51" s="235"/>
      <c r="C51" s="236"/>
      <c r="D51" s="235"/>
      <c r="E51" s="235"/>
      <c r="F51" s="237"/>
      <c r="G51" s="238"/>
      <c r="H51" s="238"/>
      <c r="I51" s="238"/>
    </row>
    <row r="52" spans="1:10" s="204" customFormat="1" ht="14.1" customHeight="1" x14ac:dyDescent="0.2">
      <c r="A52" s="425" t="s">
        <v>1821</v>
      </c>
      <c r="B52" s="147"/>
      <c r="C52" s="239"/>
      <c r="D52" s="147"/>
      <c r="E52" s="147"/>
      <c r="F52" s="239"/>
      <c r="G52" s="147"/>
      <c r="H52" s="147"/>
      <c r="I52" s="147"/>
      <c r="J52" s="147"/>
    </row>
    <row r="53" spans="1:10" s="204" customFormat="1" ht="14.1" customHeight="1" x14ac:dyDescent="0.2">
      <c r="A53" s="1291" t="s">
        <v>1879</v>
      </c>
      <c r="B53" s="212"/>
      <c r="C53" s="240"/>
      <c r="D53" s="212"/>
      <c r="E53" s="212"/>
      <c r="F53" s="240"/>
      <c r="G53" s="212"/>
      <c r="H53" s="212"/>
      <c r="I53" s="212"/>
      <c r="J53" s="213"/>
    </row>
    <row r="54" spans="1:10" s="139" customFormat="1" ht="37.5" customHeight="1" x14ac:dyDescent="0.2">
      <c r="A54" s="1312" t="s">
        <v>1370</v>
      </c>
      <c r="B54" s="1313" t="s">
        <v>1880</v>
      </c>
      <c r="C54" s="1313" t="s">
        <v>1881</v>
      </c>
      <c r="D54" s="241"/>
      <c r="E54" s="241"/>
      <c r="H54" s="241"/>
      <c r="I54" s="241"/>
      <c r="J54" s="242" t="s">
        <v>1829</v>
      </c>
    </row>
    <row r="55" spans="1:10" s="215" customFormat="1" ht="14.1" customHeight="1" x14ac:dyDescent="0.2">
      <c r="A55" s="1264" t="s">
        <v>1830</v>
      </c>
      <c r="B55" s="1261">
        <v>0</v>
      </c>
      <c r="C55" s="1261">
        <v>0</v>
      </c>
      <c r="D55" s="218"/>
      <c r="E55" s="218"/>
      <c r="F55" s="139"/>
      <c r="G55" s="139"/>
      <c r="H55" s="218"/>
      <c r="I55" s="218"/>
      <c r="J55" s="213"/>
    </row>
    <row r="56" spans="1:10" s="215" customFormat="1" ht="14.1" customHeight="1" x14ac:dyDescent="0.2">
      <c r="A56" s="1264" t="s">
        <v>1409</v>
      </c>
      <c r="B56" s="1261">
        <v>5.96</v>
      </c>
      <c r="C56" s="1261">
        <v>3.27</v>
      </c>
      <c r="D56" s="218"/>
      <c r="E56" s="218"/>
      <c r="F56" s="139"/>
      <c r="G56" s="139"/>
      <c r="H56" s="218"/>
      <c r="I56" s="218"/>
      <c r="J56" s="213"/>
    </row>
    <row r="57" spans="1:10" s="215" customFormat="1" ht="14.1" customHeight="1" x14ac:dyDescent="0.2">
      <c r="A57" s="1264" t="s">
        <v>1831</v>
      </c>
      <c r="B57" s="1261">
        <v>0</v>
      </c>
      <c r="C57" s="1261">
        <v>0</v>
      </c>
      <c r="D57" s="218"/>
      <c r="E57" s="218"/>
      <c r="F57" s="139"/>
      <c r="G57" s="139"/>
      <c r="H57" s="218"/>
      <c r="I57" s="218"/>
      <c r="J57" s="216"/>
    </row>
    <row r="58" spans="1:10" s="215" customFormat="1" ht="14.1" customHeight="1" x14ac:dyDescent="0.2">
      <c r="A58" s="1264" t="s">
        <v>1832</v>
      </c>
      <c r="B58" s="1261">
        <v>0</v>
      </c>
      <c r="C58" s="1261">
        <v>0.65</v>
      </c>
      <c r="D58" s="218"/>
      <c r="E58" s="218"/>
      <c r="F58" s="139"/>
      <c r="G58" s="139"/>
      <c r="H58" s="218"/>
      <c r="I58" s="218"/>
      <c r="J58" s="216"/>
    </row>
    <row r="59" spans="1:10" s="215" customFormat="1" ht="14.1" customHeight="1" x14ac:dyDescent="0.2">
      <c r="A59" s="1265" t="s">
        <v>1833</v>
      </c>
      <c r="B59" s="1262">
        <v>1.25</v>
      </c>
      <c r="C59" s="1262">
        <v>0.53</v>
      </c>
      <c r="D59" s="218"/>
      <c r="E59" s="218"/>
      <c r="F59" s="139"/>
      <c r="G59" s="139"/>
      <c r="H59" s="218"/>
      <c r="I59" s="218"/>
      <c r="J59" s="216"/>
    </row>
    <row r="60" spans="1:10" s="215" customFormat="1" ht="14.1" customHeight="1" x14ac:dyDescent="0.2">
      <c r="A60" s="1295" t="s">
        <v>1834</v>
      </c>
      <c r="B60" s="1301">
        <v>4.6399999999999997</v>
      </c>
      <c r="C60" s="1301">
        <v>1.94</v>
      </c>
      <c r="D60" s="243"/>
      <c r="E60" s="243"/>
      <c r="F60" s="139"/>
      <c r="G60" s="139"/>
      <c r="H60" s="243"/>
      <c r="I60" s="243"/>
      <c r="J60" s="216"/>
    </row>
    <row r="61" spans="1:10" s="248" customFormat="1" ht="14.65" customHeight="1" x14ac:dyDescent="0.2">
      <c r="A61" s="244"/>
      <c r="B61" s="245"/>
      <c r="C61" s="245"/>
      <c r="D61" s="245"/>
      <c r="E61" s="246"/>
      <c r="F61" s="246"/>
      <c r="G61" s="247"/>
      <c r="H61" s="247"/>
      <c r="I61" s="247"/>
    </row>
    <row r="62" spans="1:10" s="232" customFormat="1" ht="17.25" x14ac:dyDescent="0.25">
      <c r="A62" s="1273" t="s">
        <v>1882</v>
      </c>
      <c r="B62" s="239"/>
      <c r="C62" s="239"/>
      <c r="D62" s="239"/>
      <c r="E62" s="239"/>
      <c r="F62" s="239"/>
      <c r="G62" s="239"/>
      <c r="H62" s="246"/>
      <c r="I62" s="249"/>
      <c r="J62" s="216"/>
    </row>
    <row r="63" spans="1:10" s="232" customFormat="1" ht="13.9" customHeight="1" x14ac:dyDescent="0.2">
      <c r="A63" s="250"/>
      <c r="B63" s="1316" t="s">
        <v>1858</v>
      </c>
      <c r="C63" s="1316" t="s">
        <v>1857</v>
      </c>
      <c r="D63" s="1316" t="s">
        <v>1856</v>
      </c>
      <c r="E63" s="1316" t="s">
        <v>1853</v>
      </c>
      <c r="F63" s="1316" t="s">
        <v>1852</v>
      </c>
      <c r="G63" s="246"/>
      <c r="H63" s="246"/>
      <c r="I63" s="246"/>
    </row>
    <row r="64" spans="1:10" s="251" customFormat="1" ht="13.9" customHeight="1" x14ac:dyDescent="0.2">
      <c r="A64" s="1274" t="s">
        <v>1883</v>
      </c>
      <c r="B64" s="1314">
        <v>14</v>
      </c>
      <c r="C64" s="1314">
        <v>0</v>
      </c>
      <c r="D64" s="1314">
        <v>0</v>
      </c>
      <c r="E64" s="1314">
        <v>0</v>
      </c>
      <c r="F64" s="1314">
        <v>0</v>
      </c>
      <c r="G64" s="246"/>
      <c r="H64" s="246"/>
      <c r="I64" s="246"/>
      <c r="J64" s="232"/>
    </row>
    <row r="65" spans="1:10" s="251" customFormat="1" ht="13.9" customHeight="1" x14ac:dyDescent="0.2">
      <c r="A65" s="1279" t="s">
        <v>1884</v>
      </c>
      <c r="B65" s="1315">
        <v>1046</v>
      </c>
      <c r="C65" s="1315">
        <v>1006</v>
      </c>
      <c r="D65" s="1315">
        <v>681</v>
      </c>
      <c r="E65" s="1333">
        <v>704</v>
      </c>
      <c r="F65" s="1315">
        <v>952</v>
      </c>
      <c r="G65" s="232"/>
      <c r="H65" s="232"/>
      <c r="I65" s="232"/>
      <c r="J65" s="232"/>
    </row>
    <row r="66" spans="1:10" s="251" customFormat="1" ht="13.9" customHeight="1" x14ac:dyDescent="0.2">
      <c r="A66" s="1279" t="s">
        <v>1885</v>
      </c>
      <c r="B66" s="1315">
        <v>312</v>
      </c>
      <c r="C66" s="1315">
        <v>327</v>
      </c>
      <c r="D66" s="1315">
        <v>211</v>
      </c>
      <c r="E66" s="1333">
        <v>555</v>
      </c>
      <c r="F66" s="1315">
        <v>149</v>
      </c>
      <c r="G66" s="232"/>
      <c r="H66" s="232"/>
      <c r="I66" s="232"/>
      <c r="J66" s="232"/>
    </row>
    <row r="67" spans="1:10" s="251" customFormat="1" ht="13.9" customHeight="1" x14ac:dyDescent="0.2">
      <c r="A67" s="217"/>
      <c r="B67" s="252"/>
      <c r="C67" s="252"/>
      <c r="D67" s="252"/>
      <c r="E67" s="252"/>
      <c r="F67" s="252"/>
      <c r="G67" s="232"/>
      <c r="H67" s="232"/>
      <c r="I67" s="232"/>
      <c r="J67" s="232"/>
    </row>
    <row r="68" spans="1:10" s="254" customFormat="1" ht="269.25" customHeight="1" x14ac:dyDescent="0.2">
      <c r="A68" s="216"/>
      <c r="B68" s="248"/>
      <c r="C68" s="253"/>
      <c r="D68" s="253"/>
      <c r="E68" s="248"/>
      <c r="F68" s="248"/>
      <c r="G68" s="248"/>
      <c r="H68" s="248"/>
      <c r="I68" s="248"/>
      <c r="J68" s="248"/>
    </row>
    <row r="69" spans="1:10" s="204" customFormat="1" ht="14.1" customHeight="1" x14ac:dyDescent="0.2">
      <c r="A69" s="32"/>
      <c r="B69" s="32"/>
      <c r="C69" s="32"/>
      <c r="D69" s="32"/>
      <c r="E69" s="32"/>
      <c r="F69" s="32"/>
      <c r="G69" s="32"/>
      <c r="H69" s="32"/>
      <c r="I69" s="32"/>
      <c r="J69" s="32"/>
    </row>
    <row r="70" spans="1:10" s="254" customFormat="1" ht="14.1" customHeight="1" x14ac:dyDescent="0.2">
      <c r="A70" s="426" t="s">
        <v>1886</v>
      </c>
      <c r="B70" s="150"/>
      <c r="C70" s="150"/>
      <c r="D70" s="150"/>
      <c r="E70" s="150"/>
      <c r="F70" s="150"/>
      <c r="G70" s="248"/>
      <c r="H70" s="248"/>
      <c r="I70" s="248"/>
      <c r="J70" s="248"/>
    </row>
    <row r="71" spans="1:10" s="251" customFormat="1" ht="27" customHeight="1" x14ac:dyDescent="0.2">
      <c r="A71" s="1682" t="s">
        <v>1887</v>
      </c>
      <c r="B71" s="1682"/>
      <c r="C71" s="1682"/>
      <c r="D71" s="1682"/>
      <c r="E71" s="1682"/>
      <c r="F71" s="1682"/>
      <c r="G71" s="1682"/>
      <c r="H71" s="232"/>
      <c r="I71" s="232"/>
      <c r="J71" s="232"/>
    </row>
    <row r="72" spans="1:10" s="254" customFormat="1" ht="14.1" customHeight="1" x14ac:dyDescent="0.2">
      <c r="A72" s="1391" t="s">
        <v>1888</v>
      </c>
      <c r="B72" s="248"/>
      <c r="C72" s="248"/>
      <c r="D72" s="248"/>
      <c r="E72" s="248"/>
      <c r="F72" s="248"/>
      <c r="G72" s="248"/>
      <c r="H72" s="248"/>
      <c r="I72" s="248"/>
      <c r="J72" s="248"/>
    </row>
    <row r="73" spans="1:10" s="251" customFormat="1" ht="14.25" customHeight="1" x14ac:dyDescent="0.2">
      <c r="A73" s="1342" t="s">
        <v>1889</v>
      </c>
      <c r="B73" s="232"/>
      <c r="C73" s="232"/>
      <c r="D73" s="232"/>
      <c r="E73" s="232"/>
      <c r="F73" s="232"/>
      <c r="G73" s="232"/>
      <c r="H73" s="232"/>
      <c r="I73" s="232"/>
      <c r="J73" s="232"/>
    </row>
    <row r="74" spans="1:10" ht="14.25" customHeight="1" x14ac:dyDescent="0.2">
      <c r="A74" s="1342" t="s">
        <v>1890</v>
      </c>
    </row>
  </sheetData>
  <mergeCells count="10">
    <mergeCell ref="A44:B44"/>
    <mergeCell ref="C44:E44"/>
    <mergeCell ref="F44:I44"/>
    <mergeCell ref="A71:G71"/>
    <mergeCell ref="G1:H1"/>
    <mergeCell ref="G2:H2"/>
    <mergeCell ref="A3:H3"/>
    <mergeCell ref="A35:B35"/>
    <mergeCell ref="C35:E35"/>
    <mergeCell ref="F35:I35"/>
  </mergeCells>
  <pageMargins left="0.59055118110236227" right="0.59055118110236227" top="0.59055118110236227" bottom="0.59055118110236227" header="0.31496062992125984" footer="0.31496062992125984"/>
  <pageSetup paperSize="9" scale="77"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F63E3-D646-4026-B69F-43F658F0C901}">
  <sheetPr>
    <tabColor rgb="FF01515F"/>
    <pageSetUpPr fitToPage="1"/>
  </sheetPr>
  <dimension ref="A1:U134"/>
  <sheetViews>
    <sheetView showGridLines="0" topLeftCell="A105" zoomScaleNormal="100" workbookViewId="0">
      <selection activeCell="O36" sqref="O36"/>
    </sheetView>
  </sheetViews>
  <sheetFormatPr defaultColWidth="9" defaultRowHeight="14.25" customHeight="1" x14ac:dyDescent="0.2"/>
  <cols>
    <col min="1" max="1" width="40.75" style="298" customWidth="1"/>
    <col min="2" max="13" width="11.625" style="298" customWidth="1"/>
    <col min="14" max="14" width="3.125" style="298" customWidth="1"/>
    <col min="15" max="15" width="32" style="298" customWidth="1"/>
    <col min="16" max="19" width="9" style="298"/>
    <col min="20" max="20" width="13.875" style="298" customWidth="1"/>
    <col min="21" max="16384" width="9" style="298"/>
  </cols>
  <sheetData>
    <row r="1" spans="1:20" ht="39.950000000000003" customHeight="1" x14ac:dyDescent="0.2">
      <c r="E1" s="629"/>
      <c r="T1" s="1139"/>
    </row>
    <row r="2" spans="1:20" s="301" customFormat="1" ht="27.75" customHeight="1" x14ac:dyDescent="0.25">
      <c r="A2" s="691" t="s">
        <v>1891</v>
      </c>
      <c r="B2" s="299"/>
      <c r="C2" s="151"/>
      <c r="D2" s="299"/>
      <c r="E2" s="299"/>
      <c r="F2" s="299"/>
      <c r="G2" s="299"/>
      <c r="H2" s="300"/>
      <c r="I2" s="300"/>
      <c r="J2" s="300"/>
    </row>
    <row r="3" spans="1:20" s="303" customFormat="1" ht="15" x14ac:dyDescent="0.2">
      <c r="A3" s="302"/>
      <c r="B3" s="298"/>
      <c r="C3" s="298"/>
      <c r="D3" s="298"/>
      <c r="E3" s="298"/>
      <c r="F3" s="298"/>
      <c r="G3" s="298"/>
      <c r="H3" s="152"/>
    </row>
    <row r="4" spans="1:20" s="302" customFormat="1" ht="15" x14ac:dyDescent="0.2">
      <c r="A4" s="692" t="s">
        <v>1892</v>
      </c>
      <c r="B4" s="153"/>
      <c r="C4" s="153"/>
      <c r="D4" s="153"/>
      <c r="E4" s="153"/>
      <c r="F4" s="153"/>
      <c r="J4" s="153"/>
    </row>
    <row r="5" spans="1:20" s="302" customFormat="1" ht="10.15" customHeight="1" x14ac:dyDescent="0.2">
      <c r="A5" s="1693" t="s">
        <v>1370</v>
      </c>
      <c r="B5" s="1681" t="s">
        <v>1893</v>
      </c>
      <c r="C5" s="1681"/>
      <c r="D5" s="1681" t="s">
        <v>1894</v>
      </c>
      <c r="E5" s="1694"/>
      <c r="F5" s="1681" t="s">
        <v>1895</v>
      </c>
      <c r="G5" s="1681"/>
      <c r="H5" s="1681"/>
      <c r="I5" s="1681"/>
      <c r="J5" s="153"/>
    </row>
    <row r="6" spans="1:20" s="302" customFormat="1" ht="11.25" x14ac:dyDescent="0.2">
      <c r="A6" s="1693"/>
      <c r="B6" s="1681"/>
      <c r="C6" s="1681"/>
      <c r="D6" s="1681"/>
      <c r="E6" s="1694"/>
      <c r="F6" s="694" t="s">
        <v>1896</v>
      </c>
      <c r="G6" s="694" t="s">
        <v>1897</v>
      </c>
      <c r="H6" s="694" t="s">
        <v>1898</v>
      </c>
      <c r="I6" s="694" t="s">
        <v>1899</v>
      </c>
      <c r="J6" s="153"/>
    </row>
    <row r="7" spans="1:20" s="302" customFormat="1" ht="14.1" customHeight="1" x14ac:dyDescent="0.2">
      <c r="A7" s="695" t="s">
        <v>1830</v>
      </c>
      <c r="B7" s="1140">
        <v>1631</v>
      </c>
      <c r="C7" s="1144">
        <v>3.9</v>
      </c>
      <c r="D7" s="1140">
        <v>3774</v>
      </c>
      <c r="E7" s="1144">
        <v>7.6</v>
      </c>
      <c r="F7" s="1140">
        <v>615</v>
      </c>
      <c r="G7" s="1145">
        <v>37.71</v>
      </c>
      <c r="H7" s="1140">
        <v>1016</v>
      </c>
      <c r="I7" s="1145">
        <v>62.3</v>
      </c>
      <c r="J7" s="304"/>
      <c r="K7" s="304"/>
    </row>
    <row r="8" spans="1:20" s="302" customFormat="1" ht="14.1" customHeight="1" x14ac:dyDescent="0.2">
      <c r="A8" s="696" t="s">
        <v>1409</v>
      </c>
      <c r="B8" s="1141">
        <v>31191</v>
      </c>
      <c r="C8" s="1146">
        <v>75.23</v>
      </c>
      <c r="D8" s="1141">
        <v>15631</v>
      </c>
      <c r="E8" s="1146">
        <v>31.36</v>
      </c>
      <c r="F8" s="1141">
        <v>19092</v>
      </c>
      <c r="G8" s="1147">
        <v>61.21</v>
      </c>
      <c r="H8" s="1141">
        <v>12099</v>
      </c>
      <c r="I8" s="1147">
        <v>38.799999999999997</v>
      </c>
      <c r="J8" s="304"/>
      <c r="K8" s="304"/>
    </row>
    <row r="9" spans="1:20" s="302" customFormat="1" ht="14.1" customHeight="1" x14ac:dyDescent="0.2">
      <c r="A9" s="696" t="s">
        <v>1831</v>
      </c>
      <c r="B9" s="1141">
        <v>97</v>
      </c>
      <c r="C9" s="1146">
        <v>0.23</v>
      </c>
      <c r="D9" s="1141">
        <v>6</v>
      </c>
      <c r="E9" s="1146" t="s">
        <v>1900</v>
      </c>
      <c r="F9" s="1141">
        <v>39</v>
      </c>
      <c r="G9" s="1147">
        <v>40.21</v>
      </c>
      <c r="H9" s="1141">
        <v>58</v>
      </c>
      <c r="I9" s="1147">
        <v>59.8</v>
      </c>
      <c r="J9" s="304"/>
      <c r="K9" s="304"/>
    </row>
    <row r="10" spans="1:20" s="302" customFormat="1" ht="14.1" customHeight="1" x14ac:dyDescent="0.2">
      <c r="A10" s="696" t="s">
        <v>1832</v>
      </c>
      <c r="B10" s="1141">
        <v>749</v>
      </c>
      <c r="C10" s="1146">
        <v>1.81</v>
      </c>
      <c r="D10" s="1141">
        <v>2145</v>
      </c>
      <c r="E10" s="1146">
        <v>4.3</v>
      </c>
      <c r="F10" s="1141">
        <v>390</v>
      </c>
      <c r="G10" s="1147">
        <v>52.07</v>
      </c>
      <c r="H10" s="1141">
        <v>359</v>
      </c>
      <c r="I10" s="1147">
        <v>47.9</v>
      </c>
      <c r="J10" s="304"/>
      <c r="K10" s="304"/>
    </row>
    <row r="11" spans="1:20" s="302" customFormat="1" ht="14.1" customHeight="1" x14ac:dyDescent="0.2">
      <c r="A11" s="703" t="s">
        <v>1833</v>
      </c>
      <c r="B11" s="1142">
        <v>7795</v>
      </c>
      <c r="C11" s="1148">
        <v>18.8</v>
      </c>
      <c r="D11" s="1142">
        <v>28284</v>
      </c>
      <c r="E11" s="1148">
        <v>56.7</v>
      </c>
      <c r="F11" s="1142">
        <v>4192</v>
      </c>
      <c r="G11" s="1149">
        <v>53.8</v>
      </c>
      <c r="H11" s="1142">
        <v>3603</v>
      </c>
      <c r="I11" s="1149">
        <v>46.2</v>
      </c>
      <c r="J11" s="304"/>
      <c r="K11" s="304"/>
    </row>
    <row r="12" spans="1:20" s="302" customFormat="1" ht="14.1" customHeight="1" x14ac:dyDescent="0.2">
      <c r="A12" s="704" t="s">
        <v>1834</v>
      </c>
      <c r="B12" s="1143">
        <v>41463</v>
      </c>
      <c r="C12" s="1150">
        <v>100</v>
      </c>
      <c r="D12" s="1143">
        <v>49841</v>
      </c>
      <c r="E12" s="1150">
        <v>100</v>
      </c>
      <c r="F12" s="1143">
        <v>24328</v>
      </c>
      <c r="G12" s="1151">
        <v>58.7</v>
      </c>
      <c r="H12" s="1143">
        <v>17135</v>
      </c>
      <c r="I12" s="1151">
        <v>41.33</v>
      </c>
      <c r="J12" s="304"/>
      <c r="K12" s="304"/>
    </row>
    <row r="13" spans="1:20" ht="9" x14ac:dyDescent="0.2">
      <c r="A13" s="299"/>
      <c r="B13" s="299"/>
      <c r="C13" s="305"/>
      <c r="D13" s="299"/>
      <c r="E13" s="299"/>
      <c r="F13" s="306"/>
      <c r="G13" s="299"/>
      <c r="H13" s="299"/>
      <c r="I13" s="299"/>
      <c r="J13" s="299"/>
    </row>
    <row r="14" spans="1:20" s="302" customFormat="1" ht="15" x14ac:dyDescent="0.2">
      <c r="A14" s="692" t="s">
        <v>1901</v>
      </c>
      <c r="B14" s="153"/>
    </row>
    <row r="15" spans="1:20" s="302" customFormat="1" ht="14.1" customHeight="1" x14ac:dyDescent="0.2">
      <c r="A15" s="693" t="s">
        <v>350</v>
      </c>
      <c r="B15" s="1691" t="s">
        <v>1893</v>
      </c>
      <c r="C15" s="1691"/>
      <c r="D15" s="1681" t="s">
        <v>1902</v>
      </c>
      <c r="E15" s="1681"/>
      <c r="F15" s="1681" t="s">
        <v>1903</v>
      </c>
      <c r="G15" s="1681"/>
      <c r="H15" s="1681"/>
      <c r="I15" s="1681"/>
      <c r="J15" s="1681"/>
    </row>
    <row r="16" spans="1:20" s="302" customFormat="1" ht="14.1" customHeight="1" x14ac:dyDescent="0.2">
      <c r="A16" s="698" t="s">
        <v>1904</v>
      </c>
      <c r="B16" s="694" t="s">
        <v>1834</v>
      </c>
      <c r="C16" s="699" t="s">
        <v>1905</v>
      </c>
      <c r="D16" s="694" t="s">
        <v>1906</v>
      </c>
      <c r="E16" s="699" t="s">
        <v>1907</v>
      </c>
      <c r="F16" s="694" t="s">
        <v>1908</v>
      </c>
      <c r="G16" s="694" t="s">
        <v>1909</v>
      </c>
      <c r="H16" s="694" t="s">
        <v>1910</v>
      </c>
      <c r="I16" s="694" t="s">
        <v>1911</v>
      </c>
      <c r="J16" s="694" t="s">
        <v>1912</v>
      </c>
    </row>
    <row r="17" spans="1:10" s="302" customFormat="1" ht="14.1" customHeight="1" x14ac:dyDescent="0.2">
      <c r="A17" s="695" t="s">
        <v>1913</v>
      </c>
      <c r="B17" s="1140">
        <v>39369</v>
      </c>
      <c r="C17" s="1144">
        <v>94.9</v>
      </c>
      <c r="D17" s="1140">
        <v>23723</v>
      </c>
      <c r="E17" s="1152">
        <v>15646</v>
      </c>
      <c r="F17" s="1140">
        <v>1609</v>
      </c>
      <c r="G17" s="1140">
        <v>29413</v>
      </c>
      <c r="H17" s="1140">
        <v>92</v>
      </c>
      <c r="I17" s="1140">
        <v>725</v>
      </c>
      <c r="J17" s="1140">
        <v>7530</v>
      </c>
    </row>
    <row r="18" spans="1:10" s="302" customFormat="1" ht="14.1" customHeight="1" x14ac:dyDescent="0.2">
      <c r="A18" s="696" t="s">
        <v>1914</v>
      </c>
      <c r="B18" s="1141">
        <v>1279</v>
      </c>
      <c r="C18" s="1146">
        <v>3.1</v>
      </c>
      <c r="D18" s="1141">
        <v>464</v>
      </c>
      <c r="E18" s="1153">
        <v>815</v>
      </c>
      <c r="F18" s="1141">
        <v>3</v>
      </c>
      <c r="G18" s="1141">
        <v>1268</v>
      </c>
      <c r="H18" s="1141">
        <v>3</v>
      </c>
      <c r="I18" s="1141">
        <v>5</v>
      </c>
      <c r="J18" s="1141">
        <v>0</v>
      </c>
    </row>
    <row r="19" spans="1:10" s="302" customFormat="1" ht="14.1" customHeight="1" x14ac:dyDescent="0.2">
      <c r="A19" s="696" t="s">
        <v>1915</v>
      </c>
      <c r="B19" s="1154">
        <v>589</v>
      </c>
      <c r="C19" s="1146">
        <v>1.4</v>
      </c>
      <c r="D19" s="1154">
        <v>97</v>
      </c>
      <c r="E19" s="1155">
        <v>492</v>
      </c>
      <c r="F19" s="1154">
        <v>19</v>
      </c>
      <c r="G19" s="1154">
        <v>284</v>
      </c>
      <c r="H19" s="1154">
        <v>2</v>
      </c>
      <c r="I19" s="1154">
        <v>19</v>
      </c>
      <c r="J19" s="1154">
        <v>265</v>
      </c>
    </row>
    <row r="20" spans="1:10" s="302" customFormat="1" ht="14.1" customHeight="1" x14ac:dyDescent="0.2">
      <c r="A20" s="696" t="s">
        <v>1916</v>
      </c>
      <c r="B20" s="1154">
        <v>79</v>
      </c>
      <c r="C20" s="1146">
        <v>0.2</v>
      </c>
      <c r="D20" s="1154">
        <v>16</v>
      </c>
      <c r="E20" s="1155">
        <v>63</v>
      </c>
      <c r="F20" s="1154">
        <v>0</v>
      </c>
      <c r="G20" s="1154">
        <v>79</v>
      </c>
      <c r="H20" s="1154">
        <v>0</v>
      </c>
      <c r="I20" s="1154">
        <v>0</v>
      </c>
      <c r="J20" s="1154">
        <v>0</v>
      </c>
    </row>
    <row r="21" spans="1:10" s="302" customFormat="1" ht="14.1" customHeight="1" x14ac:dyDescent="0.2">
      <c r="A21" s="697" t="s">
        <v>1917</v>
      </c>
      <c r="B21" s="1156">
        <v>147</v>
      </c>
      <c r="C21" s="1157">
        <v>0.4</v>
      </c>
      <c r="D21" s="1156">
        <v>28</v>
      </c>
      <c r="E21" s="1158">
        <v>119</v>
      </c>
      <c r="F21" s="1156">
        <v>0</v>
      </c>
      <c r="G21" s="1156">
        <v>147</v>
      </c>
      <c r="H21" s="1156">
        <v>0</v>
      </c>
      <c r="I21" s="1156">
        <v>0</v>
      </c>
      <c r="J21" s="1156">
        <v>0</v>
      </c>
    </row>
    <row r="22" spans="1:10" s="302" customFormat="1" ht="14.1" customHeight="1" x14ac:dyDescent="0.2">
      <c r="A22" s="881" t="s">
        <v>1834</v>
      </c>
      <c r="B22" s="1159">
        <v>41463</v>
      </c>
      <c r="C22" s="1160">
        <v>100</v>
      </c>
      <c r="D22" s="1159">
        <v>24328</v>
      </c>
      <c r="E22" s="1161">
        <v>17135</v>
      </c>
      <c r="F22" s="1159">
        <v>1631</v>
      </c>
      <c r="G22" s="1159">
        <v>31191</v>
      </c>
      <c r="H22" s="1159">
        <v>97</v>
      </c>
      <c r="I22" s="1159">
        <v>749</v>
      </c>
      <c r="J22" s="1159">
        <v>7795</v>
      </c>
    </row>
    <row r="23" spans="1:10" s="302" customFormat="1" ht="11.25" x14ac:dyDescent="0.2"/>
    <row r="24" spans="1:10" s="302" customFormat="1" ht="15" x14ac:dyDescent="0.2">
      <c r="A24" s="700" t="s">
        <v>1901</v>
      </c>
      <c r="B24" s="153"/>
    </row>
    <row r="25" spans="1:10" s="302" customFormat="1" ht="14.1" customHeight="1" x14ac:dyDescent="0.2">
      <c r="A25" s="1681" t="s">
        <v>350</v>
      </c>
      <c r="B25" s="1681" t="s">
        <v>350</v>
      </c>
      <c r="C25" s="1681" t="s">
        <v>1918</v>
      </c>
      <c r="D25" s="1681" t="s">
        <v>350</v>
      </c>
      <c r="E25" s="1681" t="s">
        <v>1919</v>
      </c>
      <c r="F25" s="1681"/>
      <c r="G25" s="1681" t="s">
        <v>1920</v>
      </c>
      <c r="H25" s="1681"/>
      <c r="I25" s="1681"/>
      <c r="J25" s="1681"/>
    </row>
    <row r="26" spans="1:10" s="302" customFormat="1" ht="14.1" customHeight="1" x14ac:dyDescent="0.2">
      <c r="A26" s="698" t="s">
        <v>1921</v>
      </c>
      <c r="B26" s="699" t="s">
        <v>1834</v>
      </c>
      <c r="C26" s="694" t="s">
        <v>1896</v>
      </c>
      <c r="D26" s="699" t="s">
        <v>1907</v>
      </c>
      <c r="E26" s="694" t="s">
        <v>1897</v>
      </c>
      <c r="F26" s="699" t="s">
        <v>1899</v>
      </c>
      <c r="G26" s="694" t="s">
        <v>1922</v>
      </c>
      <c r="H26" s="694" t="s">
        <v>1923</v>
      </c>
      <c r="I26" s="694" t="s">
        <v>1924</v>
      </c>
      <c r="J26" s="694" t="s">
        <v>1925</v>
      </c>
    </row>
    <row r="27" spans="1:10" s="302" customFormat="1" ht="14.1" customHeight="1" x14ac:dyDescent="0.2">
      <c r="A27" s="701" t="s">
        <v>1926</v>
      </c>
      <c r="B27" s="1152">
        <v>246</v>
      </c>
      <c r="C27" s="1140">
        <v>147</v>
      </c>
      <c r="D27" s="1152">
        <v>99</v>
      </c>
      <c r="E27" s="1145">
        <v>59.8</v>
      </c>
      <c r="F27" s="1144">
        <v>40.200000000000003</v>
      </c>
      <c r="G27" s="1145">
        <v>0.4</v>
      </c>
      <c r="H27" s="1145">
        <v>7.3</v>
      </c>
      <c r="I27" s="1145">
        <v>50.8</v>
      </c>
      <c r="J27" s="1145">
        <v>41.5</v>
      </c>
    </row>
    <row r="28" spans="1:10" s="302" customFormat="1" ht="14.1" customHeight="1" x14ac:dyDescent="0.2">
      <c r="A28" s="702" t="s">
        <v>1927</v>
      </c>
      <c r="B28" s="1153">
        <v>1354</v>
      </c>
      <c r="C28" s="1141">
        <v>787</v>
      </c>
      <c r="D28" s="1153">
        <v>567</v>
      </c>
      <c r="E28" s="1145">
        <v>58.1</v>
      </c>
      <c r="F28" s="1144">
        <v>41.9</v>
      </c>
      <c r="G28" s="1147">
        <v>0.4</v>
      </c>
      <c r="H28" s="1147">
        <v>22.8</v>
      </c>
      <c r="I28" s="1147">
        <v>50.8</v>
      </c>
      <c r="J28" s="1147">
        <v>26</v>
      </c>
    </row>
    <row r="29" spans="1:10" s="302" customFormat="1" ht="14.1" customHeight="1" x14ac:dyDescent="0.2">
      <c r="A29" s="702" t="s">
        <v>1928</v>
      </c>
      <c r="B29" s="1153">
        <v>18012</v>
      </c>
      <c r="C29" s="1141">
        <v>10084</v>
      </c>
      <c r="D29" s="1153">
        <v>7928</v>
      </c>
      <c r="E29" s="1145">
        <v>56</v>
      </c>
      <c r="F29" s="1144">
        <v>44</v>
      </c>
      <c r="G29" s="1147">
        <v>9</v>
      </c>
      <c r="H29" s="1147">
        <v>38.700000000000003</v>
      </c>
      <c r="I29" s="1147">
        <v>33.799999999999997</v>
      </c>
      <c r="J29" s="1147">
        <v>18.5</v>
      </c>
    </row>
    <row r="30" spans="1:10" s="302" customFormat="1" ht="14.1" customHeight="1" x14ac:dyDescent="0.2">
      <c r="A30" s="705" t="s">
        <v>1929</v>
      </c>
      <c r="B30" s="1162">
        <v>21851</v>
      </c>
      <c r="C30" s="1142">
        <v>13310</v>
      </c>
      <c r="D30" s="1162">
        <v>8541</v>
      </c>
      <c r="E30" s="1163">
        <v>60.9</v>
      </c>
      <c r="F30" s="1164">
        <v>39.1</v>
      </c>
      <c r="G30" s="1149">
        <v>21.3</v>
      </c>
      <c r="H30" s="1149">
        <v>29.3</v>
      </c>
      <c r="I30" s="1149">
        <v>24.3</v>
      </c>
      <c r="J30" s="1149">
        <v>25.2</v>
      </c>
    </row>
    <row r="31" spans="1:10" s="302" customFormat="1" ht="14.1" customHeight="1" x14ac:dyDescent="0.2">
      <c r="A31" s="704" t="s">
        <v>1834</v>
      </c>
      <c r="B31" s="1165">
        <v>41463</v>
      </c>
      <c r="C31" s="1143">
        <v>24328</v>
      </c>
      <c r="D31" s="1165">
        <v>17135</v>
      </c>
      <c r="E31" s="1151">
        <v>58.7</v>
      </c>
      <c r="F31" s="1166">
        <v>41.3</v>
      </c>
      <c r="G31" s="1151">
        <v>15.1</v>
      </c>
      <c r="H31" s="1151">
        <v>33.1</v>
      </c>
      <c r="I31" s="1151">
        <v>29.4</v>
      </c>
      <c r="J31" s="1151">
        <v>22.4</v>
      </c>
    </row>
    <row r="32" spans="1:10" ht="9" customHeight="1" x14ac:dyDescent="0.2"/>
    <row r="33" spans="1:21" s="302" customFormat="1" ht="15" x14ac:dyDescent="0.2">
      <c r="A33" s="692" t="s">
        <v>1930</v>
      </c>
    </row>
    <row r="34" spans="1:21" s="302" customFormat="1" ht="14.1" customHeight="1" x14ac:dyDescent="0.2">
      <c r="A34" s="1695" t="s">
        <v>1931</v>
      </c>
      <c r="B34" s="1695"/>
      <c r="C34" s="307"/>
      <c r="D34" s="706" t="s">
        <v>1932</v>
      </c>
      <c r="E34" s="706" t="s">
        <v>1933</v>
      </c>
      <c r="F34" s="707" t="s">
        <v>1934</v>
      </c>
    </row>
    <row r="35" spans="1:21" s="302" customFormat="1" ht="14.1" customHeight="1" x14ac:dyDescent="0.2">
      <c r="A35" s="695" t="s">
        <v>1935</v>
      </c>
      <c r="B35" s="695"/>
      <c r="C35" s="695"/>
      <c r="D35" s="708" t="s">
        <v>1936</v>
      </c>
      <c r="E35" s="709">
        <v>10</v>
      </c>
      <c r="F35" s="1167">
        <v>10.5</v>
      </c>
    </row>
    <row r="36" spans="1:21" s="302" customFormat="1" ht="78" customHeight="1" x14ac:dyDescent="0.2">
      <c r="A36" s="1542" t="s">
        <v>1937</v>
      </c>
      <c r="B36" s="696"/>
      <c r="C36" s="696"/>
      <c r="D36" s="710" t="s">
        <v>1938</v>
      </c>
      <c r="E36" s="711">
        <v>9.7000000000000011</v>
      </c>
      <c r="F36" s="1168">
        <v>9</v>
      </c>
      <c r="O36" s="1541"/>
      <c r="Q36" s="1582"/>
      <c r="R36" s="1601"/>
      <c r="S36" s="1601"/>
      <c r="T36" s="1601"/>
      <c r="U36" s="1601"/>
    </row>
    <row r="37" spans="1:21" s="302" customFormat="1" ht="14.1" customHeight="1" x14ac:dyDescent="0.2">
      <c r="A37" s="696" t="s">
        <v>1939</v>
      </c>
      <c r="B37" s="696"/>
      <c r="C37" s="696"/>
      <c r="D37" s="710" t="s">
        <v>1940</v>
      </c>
      <c r="E37" s="711">
        <v>20</v>
      </c>
      <c r="F37" s="1168">
        <v>17.8</v>
      </c>
    </row>
    <row r="38" spans="1:21" s="302" customFormat="1" ht="11.25" x14ac:dyDescent="0.2"/>
    <row r="39" spans="1:21" s="302" customFormat="1" ht="15" x14ac:dyDescent="0.2">
      <c r="A39" s="1692" t="s">
        <v>1941</v>
      </c>
      <c r="B39" s="1692"/>
      <c r="C39" s="153" t="s">
        <v>350</v>
      </c>
      <c r="D39" s="153" t="s">
        <v>350</v>
      </c>
    </row>
    <row r="40" spans="1:21" s="302" customFormat="1" ht="14.1" customHeight="1" x14ac:dyDescent="0.2">
      <c r="A40" s="308" t="s">
        <v>350</v>
      </c>
      <c r="B40" s="309" t="s">
        <v>350</v>
      </c>
      <c r="C40" s="1691" t="s">
        <v>1918</v>
      </c>
      <c r="D40" s="1691"/>
      <c r="E40" s="1691" t="s">
        <v>1942</v>
      </c>
      <c r="F40" s="1691"/>
      <c r="G40" s="1691"/>
      <c r="H40" s="1691"/>
      <c r="I40" s="1691" t="s">
        <v>1943</v>
      </c>
      <c r="J40" s="1691"/>
      <c r="K40" s="1691"/>
      <c r="L40" s="1691"/>
      <c r="M40" s="1691"/>
    </row>
    <row r="41" spans="1:21" s="302" customFormat="1" ht="14.1" customHeight="1" x14ac:dyDescent="0.2">
      <c r="A41" s="310" t="s">
        <v>350</v>
      </c>
      <c r="B41" s="699" t="s">
        <v>1834</v>
      </c>
      <c r="C41" s="694" t="s">
        <v>1896</v>
      </c>
      <c r="D41" s="699" t="s">
        <v>1898</v>
      </c>
      <c r="E41" s="694" t="s">
        <v>1922</v>
      </c>
      <c r="F41" s="694" t="s">
        <v>1923</v>
      </c>
      <c r="G41" s="694" t="s">
        <v>1924</v>
      </c>
      <c r="H41" s="699" t="s">
        <v>1944</v>
      </c>
      <c r="I41" s="694" t="s">
        <v>1830</v>
      </c>
      <c r="J41" s="694" t="s">
        <v>1409</v>
      </c>
      <c r="K41" s="694" t="s">
        <v>1831</v>
      </c>
      <c r="L41" s="694" t="s">
        <v>1832</v>
      </c>
      <c r="M41" s="694" t="s">
        <v>1833</v>
      </c>
    </row>
    <row r="42" spans="1:21" s="302" customFormat="1" ht="14.1" customHeight="1" x14ac:dyDescent="0.2">
      <c r="A42" s="695" t="s">
        <v>1945</v>
      </c>
      <c r="B42" s="1152">
        <v>6818</v>
      </c>
      <c r="C42" s="1140">
        <v>2499</v>
      </c>
      <c r="D42" s="1152">
        <v>4319</v>
      </c>
      <c r="E42" s="1140">
        <v>2366</v>
      </c>
      <c r="F42" s="1140">
        <v>2345</v>
      </c>
      <c r="G42" s="1140">
        <v>1398</v>
      </c>
      <c r="H42" s="1152">
        <v>709</v>
      </c>
      <c r="I42" s="1169">
        <v>172</v>
      </c>
      <c r="J42" s="1140">
        <v>4765</v>
      </c>
      <c r="K42" s="1169">
        <v>20</v>
      </c>
      <c r="L42" s="1169">
        <v>181</v>
      </c>
      <c r="M42" s="1140">
        <v>1680</v>
      </c>
    </row>
    <row r="43" spans="1:21" s="302" customFormat="1" ht="14.1" customHeight="1" x14ac:dyDescent="0.2">
      <c r="A43" s="696" t="s">
        <v>1946</v>
      </c>
      <c r="B43" s="1146">
        <v>16.399999999999999</v>
      </c>
      <c r="C43" s="1147">
        <v>10.3</v>
      </c>
      <c r="D43" s="1146">
        <v>25.2</v>
      </c>
      <c r="E43" s="1147">
        <v>37.799999999999997</v>
      </c>
      <c r="F43" s="1147">
        <v>17.100000000000001</v>
      </c>
      <c r="G43" s="1147">
        <v>11.5</v>
      </c>
      <c r="H43" s="1146">
        <v>7.6</v>
      </c>
      <c r="I43" s="1147">
        <v>10.5</v>
      </c>
      <c r="J43" s="1147">
        <v>15.3</v>
      </c>
      <c r="K43" s="1147">
        <v>20.6</v>
      </c>
      <c r="L43" s="1147">
        <v>24.2</v>
      </c>
      <c r="M43" s="1147">
        <v>21.6</v>
      </c>
    </row>
    <row r="44" spans="1:21" s="302" customFormat="1" ht="11.25" x14ac:dyDescent="0.2">
      <c r="C44" s="311"/>
    </row>
    <row r="45" spans="1:21" s="302" customFormat="1" ht="15" x14ac:dyDescent="0.2">
      <c r="A45" s="700" t="s">
        <v>1947</v>
      </c>
    </row>
    <row r="46" spans="1:21" s="302" customFormat="1" ht="14.1" customHeight="1" x14ac:dyDescent="0.2">
      <c r="A46" s="712" t="s">
        <v>350</v>
      </c>
      <c r="B46" s="309" t="s">
        <v>350</v>
      </c>
      <c r="C46" s="1691" t="s">
        <v>1918</v>
      </c>
      <c r="D46" s="1691"/>
      <c r="E46" s="1691" t="s">
        <v>1942</v>
      </c>
      <c r="F46" s="1691"/>
      <c r="G46" s="1691"/>
      <c r="H46" s="1691"/>
      <c r="I46" s="1691" t="s">
        <v>1943</v>
      </c>
      <c r="J46" s="1691"/>
      <c r="K46" s="1691"/>
      <c r="L46" s="1691"/>
      <c r="M46" s="1691"/>
    </row>
    <row r="47" spans="1:21" s="302" customFormat="1" ht="14.1" customHeight="1" x14ac:dyDescent="0.2">
      <c r="A47" s="713" t="s">
        <v>350</v>
      </c>
      <c r="B47" s="699" t="s">
        <v>1834</v>
      </c>
      <c r="C47" s="694" t="s">
        <v>1896</v>
      </c>
      <c r="D47" s="699" t="s">
        <v>1898</v>
      </c>
      <c r="E47" s="694" t="s">
        <v>1922</v>
      </c>
      <c r="F47" s="694" t="s">
        <v>1923</v>
      </c>
      <c r="G47" s="694" t="s">
        <v>1924</v>
      </c>
      <c r="H47" s="699" t="s">
        <v>1944</v>
      </c>
      <c r="I47" s="694" t="s">
        <v>1830</v>
      </c>
      <c r="J47" s="694" t="s">
        <v>1409</v>
      </c>
      <c r="K47" s="694" t="s">
        <v>1831</v>
      </c>
      <c r="L47" s="694" t="s">
        <v>1832</v>
      </c>
      <c r="M47" s="694" t="s">
        <v>1833</v>
      </c>
    </row>
    <row r="48" spans="1:21" s="302" customFormat="1" ht="14.1" customHeight="1" x14ac:dyDescent="0.2">
      <c r="A48" s="695" t="s">
        <v>1948</v>
      </c>
      <c r="B48" s="1152">
        <v>5332</v>
      </c>
      <c r="C48" s="1140">
        <v>3502</v>
      </c>
      <c r="D48" s="1152">
        <v>1830</v>
      </c>
      <c r="E48" s="1140">
        <v>756</v>
      </c>
      <c r="F48" s="1140">
        <v>1512</v>
      </c>
      <c r="G48" s="1140">
        <v>1509</v>
      </c>
      <c r="H48" s="1152">
        <v>1555</v>
      </c>
      <c r="I48" s="1169">
        <v>137</v>
      </c>
      <c r="J48" s="1140">
        <v>4489</v>
      </c>
      <c r="K48" s="1169">
        <v>6</v>
      </c>
      <c r="L48" s="1169">
        <v>101</v>
      </c>
      <c r="M48" s="1140">
        <v>599</v>
      </c>
    </row>
    <row r="49" spans="1:14" s="302" customFormat="1" ht="14.1" customHeight="1" x14ac:dyDescent="0.2">
      <c r="A49" s="696" t="s">
        <v>1949</v>
      </c>
      <c r="B49" s="1146">
        <v>12.9</v>
      </c>
      <c r="C49" s="1147">
        <v>14.4</v>
      </c>
      <c r="D49" s="1146">
        <v>10.7</v>
      </c>
      <c r="E49" s="1147">
        <v>12.1</v>
      </c>
      <c r="F49" s="1147">
        <v>11</v>
      </c>
      <c r="G49" s="1147">
        <v>12.4</v>
      </c>
      <c r="H49" s="1146">
        <v>16.7</v>
      </c>
      <c r="I49" s="1147">
        <v>8.4</v>
      </c>
      <c r="J49" s="1147">
        <v>14.4</v>
      </c>
      <c r="K49" s="1147">
        <v>6.2</v>
      </c>
      <c r="L49" s="1147">
        <v>13.5</v>
      </c>
      <c r="M49" s="1147">
        <v>7.7</v>
      </c>
    </row>
    <row r="50" spans="1:14" s="302" customFormat="1" ht="11.25" x14ac:dyDescent="0.2">
      <c r="C50" s="311"/>
      <c r="L50" s="154"/>
    </row>
    <row r="51" spans="1:14" s="302" customFormat="1" ht="17.25" x14ac:dyDescent="0.2">
      <c r="A51" s="692" t="s">
        <v>1950</v>
      </c>
      <c r="C51" s="153"/>
      <c r="D51" s="153"/>
      <c r="G51" s="692" t="s">
        <v>1951</v>
      </c>
      <c r="H51" s="153"/>
      <c r="I51" s="153"/>
      <c r="J51" s="153"/>
      <c r="K51" s="153"/>
      <c r="L51" s="153"/>
      <c r="M51" s="153"/>
    </row>
    <row r="52" spans="1:14" s="302" customFormat="1" ht="15" customHeight="1" x14ac:dyDescent="0.2">
      <c r="A52" s="714" t="s">
        <v>1948</v>
      </c>
      <c r="B52" s="309"/>
      <c r="C52" s="309"/>
      <c r="D52" s="309"/>
      <c r="E52" s="233"/>
      <c r="F52" s="153"/>
      <c r="G52" s="1685" t="s">
        <v>1948</v>
      </c>
      <c r="H52" s="1685"/>
      <c r="I52" s="1685"/>
      <c r="J52" s="1685"/>
      <c r="K52" s="1685"/>
      <c r="L52" s="1686"/>
      <c r="M52" s="1686"/>
      <c r="N52" s="313"/>
    </row>
    <row r="53" spans="1:14" s="302" customFormat="1" ht="22.5" x14ac:dyDescent="0.2">
      <c r="A53" s="715" t="s">
        <v>1952</v>
      </c>
      <c r="B53" s="716" t="s">
        <v>1953</v>
      </c>
      <c r="C53" s="716" t="s">
        <v>1954</v>
      </c>
      <c r="D53" s="716" t="s">
        <v>1955</v>
      </c>
      <c r="E53" s="716" t="s">
        <v>1956</v>
      </c>
      <c r="F53" s="314"/>
      <c r="G53" s="715" t="s">
        <v>1952</v>
      </c>
      <c r="H53" s="716" t="s">
        <v>1953</v>
      </c>
      <c r="I53" s="716" t="s">
        <v>1954</v>
      </c>
      <c r="J53" s="716" t="s">
        <v>1955</v>
      </c>
      <c r="K53" s="716" t="s">
        <v>1957</v>
      </c>
      <c r="L53" s="716" t="s">
        <v>1956</v>
      </c>
      <c r="M53" s="716" t="s">
        <v>1958</v>
      </c>
      <c r="N53" s="315" t="s">
        <v>1959</v>
      </c>
    </row>
    <row r="54" spans="1:14" s="302" customFormat="1" ht="14.1" customHeight="1" x14ac:dyDescent="0.2">
      <c r="A54" s="717" t="s">
        <v>1898</v>
      </c>
      <c r="B54" s="1170">
        <v>1130</v>
      </c>
      <c r="C54" s="1171">
        <v>539</v>
      </c>
      <c r="D54" s="1171">
        <v>462</v>
      </c>
      <c r="E54" s="1172">
        <v>85.7</v>
      </c>
      <c r="F54" s="314"/>
      <c r="G54" s="719" t="s">
        <v>1898</v>
      </c>
      <c r="H54" s="1170">
        <v>1110</v>
      </c>
      <c r="I54" s="1170">
        <v>528</v>
      </c>
      <c r="J54" s="1170">
        <v>438</v>
      </c>
      <c r="K54" s="1170">
        <v>375</v>
      </c>
      <c r="L54" s="1172">
        <v>83</v>
      </c>
      <c r="M54" s="1172">
        <v>85.6</v>
      </c>
    </row>
    <row r="55" spans="1:14" s="302" customFormat="1" ht="14.1" customHeight="1" x14ac:dyDescent="0.2">
      <c r="A55" s="718" t="s">
        <v>1896</v>
      </c>
      <c r="B55" s="1173">
        <v>1004</v>
      </c>
      <c r="C55" s="1174">
        <v>720</v>
      </c>
      <c r="D55" s="1174">
        <v>685</v>
      </c>
      <c r="E55" s="1175">
        <v>95.1</v>
      </c>
      <c r="F55" s="314"/>
      <c r="G55" s="720" t="s">
        <v>1896</v>
      </c>
      <c r="H55" s="1173">
        <v>1063</v>
      </c>
      <c r="I55" s="1173">
        <v>775</v>
      </c>
      <c r="J55" s="1173">
        <v>746</v>
      </c>
      <c r="K55" s="1173">
        <v>638</v>
      </c>
      <c r="L55" s="1175">
        <v>96.3</v>
      </c>
      <c r="M55" s="1175">
        <v>85.5</v>
      </c>
    </row>
    <row r="56" spans="1:14" s="302" customFormat="1" ht="14.1" customHeight="1" x14ac:dyDescent="0.2">
      <c r="A56" s="881" t="s">
        <v>1834</v>
      </c>
      <c r="B56" s="1159">
        <v>2134</v>
      </c>
      <c r="C56" s="1159">
        <v>1259</v>
      </c>
      <c r="D56" s="1159">
        <v>1147</v>
      </c>
      <c r="E56" s="1176">
        <v>91.1</v>
      </c>
      <c r="F56" s="314"/>
      <c r="G56" s="882" t="s">
        <v>1834</v>
      </c>
      <c r="H56" s="1159">
        <v>2173</v>
      </c>
      <c r="I56" s="1159">
        <v>1303</v>
      </c>
      <c r="J56" s="1159">
        <v>1184</v>
      </c>
      <c r="K56" s="1159">
        <v>1013</v>
      </c>
      <c r="L56" s="1176">
        <v>90.9</v>
      </c>
      <c r="M56" s="1176">
        <v>85.6</v>
      </c>
    </row>
    <row r="57" spans="1:14" s="302" customFormat="1" ht="11.25" x14ac:dyDescent="0.2">
      <c r="B57" s="311"/>
      <c r="C57" s="311"/>
      <c r="D57" s="311"/>
    </row>
    <row r="58" spans="1:14" s="302" customFormat="1" ht="17.25" x14ac:dyDescent="0.2">
      <c r="A58" s="692" t="s">
        <v>1960</v>
      </c>
      <c r="B58" s="153"/>
      <c r="C58" s="153"/>
      <c r="D58" s="153"/>
      <c r="E58" s="153"/>
      <c r="F58" s="153"/>
      <c r="G58" s="692" t="s">
        <v>1961</v>
      </c>
      <c r="H58" s="153"/>
      <c r="I58" s="153"/>
      <c r="J58" s="153"/>
      <c r="K58" s="153"/>
    </row>
    <row r="59" spans="1:14" s="302" customFormat="1" ht="14.1" customHeight="1" x14ac:dyDescent="0.2">
      <c r="A59" s="714" t="s">
        <v>1921</v>
      </c>
      <c r="B59" s="721" t="s">
        <v>1962</v>
      </c>
      <c r="C59" s="721" t="s">
        <v>1897</v>
      </c>
      <c r="D59" s="721" t="s">
        <v>1899</v>
      </c>
      <c r="G59" s="714" t="s">
        <v>1370</v>
      </c>
      <c r="H59" s="721" t="s">
        <v>1962</v>
      </c>
      <c r="I59" s="721" t="s">
        <v>1897</v>
      </c>
      <c r="J59" s="721" t="s">
        <v>1899</v>
      </c>
    </row>
    <row r="60" spans="1:14" s="302" customFormat="1" ht="14.1" customHeight="1" x14ac:dyDescent="0.2">
      <c r="A60" s="717" t="s">
        <v>1963</v>
      </c>
      <c r="B60" s="1172">
        <v>97.2</v>
      </c>
      <c r="C60" s="1172">
        <v>96.6</v>
      </c>
      <c r="D60" s="1172">
        <v>98</v>
      </c>
      <c r="G60" s="717" t="s">
        <v>1830</v>
      </c>
      <c r="H60" s="1172">
        <v>96.3</v>
      </c>
      <c r="I60" s="1172">
        <v>96.4</v>
      </c>
      <c r="J60" s="1172">
        <v>96.2</v>
      </c>
    </row>
    <row r="61" spans="1:14" s="302" customFormat="1" ht="14.1" customHeight="1" x14ac:dyDescent="0.2">
      <c r="A61" s="722" t="s">
        <v>1964</v>
      </c>
      <c r="B61" s="1177">
        <v>97</v>
      </c>
      <c r="C61" s="1177">
        <v>97.1</v>
      </c>
      <c r="D61" s="1177">
        <v>97</v>
      </c>
      <c r="G61" s="722" t="s">
        <v>1409</v>
      </c>
      <c r="H61" s="1177">
        <v>92.7</v>
      </c>
      <c r="I61" s="1177">
        <v>96.7</v>
      </c>
      <c r="J61" s="1177">
        <v>86.6</v>
      </c>
    </row>
    <row r="62" spans="1:14" s="302" customFormat="1" ht="14.1" customHeight="1" x14ac:dyDescent="0.2">
      <c r="A62" s="722" t="s">
        <v>1965</v>
      </c>
      <c r="B62" s="1177">
        <v>95.9</v>
      </c>
      <c r="C62" s="1177">
        <v>97.7</v>
      </c>
      <c r="D62" s="1177">
        <v>93.6</v>
      </c>
      <c r="G62" s="722" t="s">
        <v>1831</v>
      </c>
      <c r="H62" s="1177">
        <v>95.9</v>
      </c>
      <c r="I62" s="1177">
        <v>94.9</v>
      </c>
      <c r="J62" s="1177">
        <v>96.6</v>
      </c>
    </row>
    <row r="63" spans="1:14" s="302" customFormat="1" ht="14.1" customHeight="1" x14ac:dyDescent="0.2">
      <c r="A63" s="718" t="s">
        <v>1966</v>
      </c>
      <c r="B63" s="1175">
        <v>88.5</v>
      </c>
      <c r="C63" s="1175">
        <v>95</v>
      </c>
      <c r="D63" s="1175">
        <v>78.900000000000006</v>
      </c>
      <c r="G63" s="722" t="s">
        <v>1832</v>
      </c>
      <c r="H63" s="1177">
        <v>91.5</v>
      </c>
      <c r="I63" s="1177">
        <v>92.3</v>
      </c>
      <c r="J63" s="1177">
        <v>90.5</v>
      </c>
    </row>
    <row r="64" spans="1:14" s="302" customFormat="1" ht="14.1" customHeight="1" x14ac:dyDescent="0.2">
      <c r="A64" s="881" t="s">
        <v>1834</v>
      </c>
      <c r="B64" s="1176">
        <v>92.9</v>
      </c>
      <c r="C64" s="1176">
        <v>96.5</v>
      </c>
      <c r="D64" s="1176">
        <v>88</v>
      </c>
      <c r="G64" s="718" t="s">
        <v>1833</v>
      </c>
      <c r="H64" s="1175">
        <v>93</v>
      </c>
      <c r="I64" s="1175">
        <v>95.6</v>
      </c>
      <c r="J64" s="1175">
        <v>90.6</v>
      </c>
    </row>
    <row r="65" spans="1:16" s="302" customFormat="1" ht="11.25" x14ac:dyDescent="0.2">
      <c r="G65" s="881" t="s">
        <v>1834</v>
      </c>
      <c r="H65" s="1176">
        <v>92.9</v>
      </c>
      <c r="I65" s="1176">
        <v>96.5</v>
      </c>
      <c r="J65" s="1176">
        <v>88</v>
      </c>
    </row>
    <row r="66" spans="1:16" s="302" customFormat="1" ht="11.25" x14ac:dyDescent="0.2">
      <c r="G66" s="153"/>
      <c r="H66" s="316"/>
      <c r="I66" s="316"/>
      <c r="J66" s="316"/>
    </row>
    <row r="67" spans="1:16" s="302" customFormat="1" ht="17.25" x14ac:dyDescent="0.2">
      <c r="A67" s="723" t="s">
        <v>1967</v>
      </c>
      <c r="B67" s="153"/>
      <c r="C67" s="153"/>
    </row>
    <row r="68" spans="1:16" s="302" customFormat="1" ht="14.1" customHeight="1" x14ac:dyDescent="0.2">
      <c r="A68" s="714" t="s">
        <v>1921</v>
      </c>
      <c r="B68" s="721" t="s">
        <v>1834</v>
      </c>
      <c r="C68" s="721" t="s">
        <v>1906</v>
      </c>
      <c r="D68" s="721" t="s">
        <v>1907</v>
      </c>
      <c r="E68" s="721" t="s">
        <v>1897</v>
      </c>
      <c r="F68" s="721" t="s">
        <v>1899</v>
      </c>
    </row>
    <row r="69" spans="1:16" s="302" customFormat="1" ht="14.1" customHeight="1" x14ac:dyDescent="0.2">
      <c r="A69" s="695" t="s">
        <v>1968</v>
      </c>
      <c r="B69" s="1140">
        <v>6622</v>
      </c>
      <c r="C69" s="1140">
        <v>4206</v>
      </c>
      <c r="D69" s="1140">
        <v>2416</v>
      </c>
      <c r="E69" s="1145">
        <v>63.5</v>
      </c>
      <c r="F69" s="1145">
        <v>36.5</v>
      </c>
      <c r="G69" s="1004"/>
      <c r="H69" s="1004"/>
    </row>
    <row r="70" spans="1:16" s="302" customFormat="1" ht="14.1" customHeight="1" x14ac:dyDescent="0.2">
      <c r="A70" s="696" t="s">
        <v>1969</v>
      </c>
      <c r="B70" s="1154">
        <v>1111</v>
      </c>
      <c r="C70" s="1154">
        <v>581</v>
      </c>
      <c r="D70" s="1154">
        <v>530</v>
      </c>
      <c r="E70" s="1147">
        <v>52.3</v>
      </c>
      <c r="F70" s="1147">
        <v>47.7</v>
      </c>
      <c r="G70" s="1004"/>
      <c r="H70" s="1004"/>
    </row>
    <row r="71" spans="1:16" s="302" customFormat="1" ht="14.1" customHeight="1" x14ac:dyDescent="0.2">
      <c r="A71" s="696" t="s">
        <v>1970</v>
      </c>
      <c r="B71" s="1141">
        <v>4067</v>
      </c>
      <c r="C71" s="1141">
        <v>2886</v>
      </c>
      <c r="D71" s="1154">
        <v>1181</v>
      </c>
      <c r="E71" s="1147">
        <v>71</v>
      </c>
      <c r="F71" s="1147">
        <v>29</v>
      </c>
      <c r="G71" s="1004"/>
      <c r="H71" s="1004"/>
    </row>
    <row r="72" spans="1:16" s="302" customFormat="1" ht="14.1" customHeight="1" x14ac:dyDescent="0.2">
      <c r="A72" s="696" t="s">
        <v>1971</v>
      </c>
      <c r="B72" s="1154">
        <v>10</v>
      </c>
      <c r="C72" s="1154">
        <v>5</v>
      </c>
      <c r="D72" s="1154">
        <v>5</v>
      </c>
      <c r="E72" s="1147">
        <v>50</v>
      </c>
      <c r="F72" s="1147">
        <v>50</v>
      </c>
      <c r="G72" s="1004"/>
      <c r="H72" s="1004"/>
    </row>
    <row r="73" spans="1:16" s="302" customFormat="1" ht="14.1" customHeight="1" x14ac:dyDescent="0.2">
      <c r="A73" s="696" t="s">
        <v>1972</v>
      </c>
      <c r="B73" s="1154">
        <v>9</v>
      </c>
      <c r="C73" s="1154">
        <v>5</v>
      </c>
      <c r="D73" s="1154">
        <v>4</v>
      </c>
      <c r="E73" s="1147">
        <v>55.6</v>
      </c>
      <c r="F73" s="1147">
        <v>44.4</v>
      </c>
      <c r="G73" s="1004"/>
      <c r="H73" s="1004"/>
      <c r="I73" s="1004"/>
      <c r="J73" s="1004"/>
      <c r="K73" s="1004"/>
      <c r="L73" s="1004"/>
      <c r="M73" s="1004"/>
      <c r="N73" s="1004"/>
      <c r="O73" s="1004"/>
      <c r="P73" s="1004"/>
    </row>
    <row r="74" spans="1:16" s="302" customFormat="1" ht="11.25" x14ac:dyDescent="0.2">
      <c r="C74" s="311"/>
      <c r="H74" s="1004"/>
      <c r="I74" s="1004"/>
      <c r="J74" s="1004"/>
      <c r="K74" s="1004"/>
      <c r="L74" s="1004"/>
      <c r="M74" s="1004"/>
      <c r="N74" s="1004"/>
      <c r="O74" s="1004"/>
      <c r="P74" s="1004"/>
    </row>
    <row r="75" spans="1:16" s="302" customFormat="1" ht="15" x14ac:dyDescent="0.2">
      <c r="A75" s="692" t="s">
        <v>85</v>
      </c>
      <c r="B75" s="153"/>
      <c r="C75" s="153"/>
      <c r="D75" s="153"/>
      <c r="E75" s="153"/>
      <c r="F75" s="153"/>
      <c r="G75" s="153"/>
      <c r="H75" s="1004"/>
      <c r="I75" s="1004"/>
      <c r="J75" s="1004"/>
      <c r="K75" s="1004"/>
      <c r="L75" s="1004"/>
      <c r="M75" s="1004"/>
      <c r="N75" s="1004"/>
      <c r="O75" s="1004"/>
      <c r="P75" s="1004"/>
    </row>
    <row r="76" spans="1:16" s="302" customFormat="1" ht="14.1" customHeight="1" x14ac:dyDescent="0.2">
      <c r="A76" s="1685" t="s">
        <v>1370</v>
      </c>
      <c r="B76" s="312"/>
      <c r="C76" s="1687" t="s">
        <v>1973</v>
      </c>
      <c r="D76" s="1687"/>
      <c r="E76" s="1687"/>
      <c r="F76" s="1687"/>
      <c r="G76" s="1688"/>
      <c r="H76" s="1004"/>
      <c r="I76" s="1004"/>
      <c r="J76" s="1004"/>
      <c r="K76" s="1004"/>
      <c r="L76" s="1004"/>
      <c r="M76" s="1004"/>
      <c r="N76" s="1004"/>
      <c r="O76" s="1004"/>
      <c r="P76" s="1004"/>
    </row>
    <row r="77" spans="1:16" s="302" customFormat="1" ht="14.1" customHeight="1" x14ac:dyDescent="0.2">
      <c r="A77" s="1685"/>
      <c r="B77" s="724" t="s">
        <v>1834</v>
      </c>
      <c r="C77" s="694" t="s">
        <v>1830</v>
      </c>
      <c r="D77" s="694" t="s">
        <v>1409</v>
      </c>
      <c r="E77" s="694" t="s">
        <v>1831</v>
      </c>
      <c r="F77" s="694" t="s">
        <v>1832</v>
      </c>
      <c r="G77" s="694" t="s">
        <v>1833</v>
      </c>
      <c r="H77" s="1004"/>
      <c r="I77" s="1004"/>
      <c r="J77" s="1004"/>
      <c r="K77" s="1004"/>
      <c r="L77" s="1004"/>
      <c r="M77" s="1004"/>
      <c r="N77" s="1004"/>
      <c r="O77" s="1004"/>
      <c r="P77" s="1004"/>
    </row>
    <row r="78" spans="1:16" s="302" customFormat="1" ht="14.1" customHeight="1" x14ac:dyDescent="0.2">
      <c r="A78" s="695" t="s">
        <v>1974</v>
      </c>
      <c r="B78" s="1178">
        <v>45.8</v>
      </c>
      <c r="C78" s="1145">
        <v>0</v>
      </c>
      <c r="D78" s="1145">
        <v>42.9</v>
      </c>
      <c r="E78" s="1145">
        <v>0</v>
      </c>
      <c r="F78" s="1145">
        <v>0</v>
      </c>
      <c r="G78" s="1179">
        <v>71.599999999999994</v>
      </c>
      <c r="H78" s="1004"/>
      <c r="I78" s="1004"/>
      <c r="J78" s="1004"/>
      <c r="K78" s="1004"/>
      <c r="L78" s="1004"/>
      <c r="M78" s="1004"/>
      <c r="N78" s="1004"/>
      <c r="O78" s="1004"/>
      <c r="P78" s="1004"/>
    </row>
    <row r="79" spans="1:16" s="302" customFormat="1" ht="14.1" customHeight="1" x14ac:dyDescent="0.2">
      <c r="A79" s="696" t="s">
        <v>1975</v>
      </c>
      <c r="B79" s="1178">
        <v>54.2</v>
      </c>
      <c r="C79" s="1147">
        <v>100</v>
      </c>
      <c r="D79" s="1147">
        <v>57.1</v>
      </c>
      <c r="E79" s="1147">
        <v>100</v>
      </c>
      <c r="F79" s="1147">
        <v>100</v>
      </c>
      <c r="G79" s="1180">
        <v>28.4</v>
      </c>
      <c r="H79" s="1004"/>
      <c r="I79" s="1004"/>
      <c r="J79" s="1004"/>
      <c r="K79" s="1004"/>
      <c r="L79" s="1004"/>
      <c r="M79" s="1004"/>
      <c r="N79" s="1004"/>
      <c r="O79" s="1004"/>
      <c r="P79" s="1004"/>
    </row>
    <row r="80" spans="1:16" ht="6.6" customHeight="1" x14ac:dyDescent="0.2"/>
    <row r="81" spans="1:14" ht="215.25" customHeight="1" x14ac:dyDescent="0.2">
      <c r="A81" s="1689" t="s">
        <v>1976</v>
      </c>
      <c r="B81" s="1689"/>
      <c r="C81" s="1689"/>
      <c r="D81" s="1689"/>
      <c r="E81" s="1689"/>
      <c r="F81" s="1689"/>
      <c r="G81" s="1689"/>
      <c r="H81" s="1689"/>
      <c r="I81" s="1689"/>
      <c r="J81" s="1689"/>
      <c r="K81" s="1689"/>
      <c r="L81" s="1689"/>
      <c r="M81" s="1689"/>
      <c r="N81" s="1689"/>
    </row>
    <row r="82" spans="1:14" ht="87" customHeight="1" x14ac:dyDescent="0.2">
      <c r="A82" s="1689" t="s">
        <v>1977</v>
      </c>
      <c r="B82" s="1689"/>
      <c r="C82" s="1689"/>
      <c r="D82" s="1689"/>
      <c r="E82" s="1689"/>
      <c r="F82" s="1689"/>
      <c r="G82" s="1689"/>
      <c r="H82" s="1689"/>
      <c r="I82" s="1689"/>
      <c r="J82" s="1689"/>
      <c r="K82" s="1689"/>
      <c r="L82" s="1689"/>
      <c r="M82" s="1689"/>
    </row>
    <row r="83" spans="1:14" ht="17.25" x14ac:dyDescent="0.2">
      <c r="A83" s="725" t="s">
        <v>1978</v>
      </c>
      <c r="B83" s="317"/>
      <c r="C83" s="155"/>
      <c r="D83" s="155"/>
      <c r="E83" s="725" t="s">
        <v>1979</v>
      </c>
      <c r="F83" s="155"/>
      <c r="G83" s="155"/>
      <c r="H83" s="155"/>
      <c r="I83" s="155"/>
      <c r="J83" s="155"/>
    </row>
    <row r="84" spans="1:14" s="320" customFormat="1" ht="22.5" x14ac:dyDescent="0.2">
      <c r="A84" s="726" t="s">
        <v>1370</v>
      </c>
      <c r="B84" s="727" t="s">
        <v>1980</v>
      </c>
      <c r="C84" s="727" t="s">
        <v>1981</v>
      </c>
      <c r="D84" s="319"/>
      <c r="E84" s="726" t="s">
        <v>1370</v>
      </c>
      <c r="F84" s="727" t="s">
        <v>1896</v>
      </c>
      <c r="G84" s="727" t="s">
        <v>1898</v>
      </c>
      <c r="H84" s="319"/>
      <c r="I84" s="319"/>
      <c r="J84" s="319"/>
    </row>
    <row r="85" spans="1:14" ht="14.1" customHeight="1" x14ac:dyDescent="0.2">
      <c r="A85" s="728" t="s">
        <v>1830</v>
      </c>
      <c r="B85" s="1181" t="s">
        <v>1982</v>
      </c>
      <c r="C85" s="1182" t="s">
        <v>1983</v>
      </c>
      <c r="D85" s="155"/>
      <c r="E85" s="728" t="s">
        <v>1830</v>
      </c>
      <c r="F85" s="1181" t="s">
        <v>1984</v>
      </c>
      <c r="G85" s="1182" t="s">
        <v>1984</v>
      </c>
      <c r="H85" s="155"/>
      <c r="I85" s="155"/>
      <c r="J85" s="155"/>
    </row>
    <row r="86" spans="1:14" ht="14.1" customHeight="1" x14ac:dyDescent="0.2">
      <c r="A86" s="729" t="s">
        <v>1409</v>
      </c>
      <c r="B86" s="1183" t="s">
        <v>1985</v>
      </c>
      <c r="C86" s="1184" t="s">
        <v>1983</v>
      </c>
      <c r="D86" s="155"/>
      <c r="E86" s="729" t="s">
        <v>1409</v>
      </c>
      <c r="F86" s="1183" t="s">
        <v>1986</v>
      </c>
      <c r="G86" s="1184" t="s">
        <v>1986</v>
      </c>
      <c r="H86" s="155"/>
      <c r="I86" s="155"/>
      <c r="J86" s="155"/>
    </row>
    <row r="87" spans="1:14" ht="14.1" customHeight="1" x14ac:dyDescent="0.2">
      <c r="A87" s="729" t="s">
        <v>1831</v>
      </c>
      <c r="B87" s="1183" t="s">
        <v>1987</v>
      </c>
      <c r="C87" s="1184" t="s">
        <v>1986</v>
      </c>
      <c r="D87" s="155"/>
      <c r="E87" s="729" t="s">
        <v>1831</v>
      </c>
      <c r="F87" s="1183"/>
      <c r="G87" s="1184"/>
      <c r="H87" s="155"/>
      <c r="I87" s="155"/>
      <c r="J87" s="155"/>
    </row>
    <row r="88" spans="1:14" ht="14.1" customHeight="1" x14ac:dyDescent="0.2">
      <c r="A88" s="729" t="s">
        <v>1832</v>
      </c>
      <c r="B88" s="1183" t="s">
        <v>1988</v>
      </c>
      <c r="C88" s="1184" t="s">
        <v>1989</v>
      </c>
      <c r="D88" s="155"/>
      <c r="E88" s="729" t="s">
        <v>1832</v>
      </c>
      <c r="F88" s="1183" t="s">
        <v>1984</v>
      </c>
      <c r="G88" s="1184" t="s">
        <v>1986</v>
      </c>
      <c r="H88" s="155"/>
      <c r="I88" s="155"/>
      <c r="J88" s="155"/>
    </row>
    <row r="89" spans="1:14" ht="14.1" customHeight="1" x14ac:dyDescent="0.2">
      <c r="A89" s="729" t="s">
        <v>1833</v>
      </c>
      <c r="B89" s="1183" t="s">
        <v>1985</v>
      </c>
      <c r="C89" s="1184" t="s">
        <v>1989</v>
      </c>
      <c r="D89" s="155"/>
      <c r="E89" s="729" t="s">
        <v>1833</v>
      </c>
      <c r="F89" s="1183" t="s">
        <v>1984</v>
      </c>
      <c r="G89" s="1184" t="s">
        <v>1984</v>
      </c>
      <c r="H89" s="155"/>
      <c r="I89" s="155"/>
      <c r="J89" s="155"/>
    </row>
    <row r="90" spans="1:14" ht="11.25" x14ac:dyDescent="0.2">
      <c r="A90" s="317"/>
      <c r="B90" s="156"/>
      <c r="C90" s="156"/>
      <c r="D90" s="155"/>
      <c r="E90" s="317"/>
      <c r="F90" s="156"/>
      <c r="G90" s="156"/>
      <c r="H90" s="155"/>
      <c r="I90" s="155"/>
      <c r="J90" s="155"/>
    </row>
    <row r="91" spans="1:14" ht="15" x14ac:dyDescent="0.2">
      <c r="A91" s="725" t="s">
        <v>1990</v>
      </c>
      <c r="B91" s="155"/>
      <c r="C91" s="155"/>
      <c r="D91" s="155"/>
      <c r="E91" s="155"/>
      <c r="F91" s="155"/>
      <c r="G91" s="155"/>
      <c r="H91" s="155"/>
      <c r="I91" s="155"/>
      <c r="J91" s="155"/>
    </row>
    <row r="92" spans="1:14" s="320" customFormat="1" ht="14.1" customHeight="1" x14ac:dyDescent="0.2">
      <c r="A92" s="321" t="s">
        <v>350</v>
      </c>
      <c r="B92" s="727" t="s">
        <v>1830</v>
      </c>
      <c r="C92" s="727" t="s">
        <v>1409</v>
      </c>
      <c r="D92" s="727" t="s">
        <v>1831</v>
      </c>
      <c r="E92" s="727" t="s">
        <v>1832</v>
      </c>
      <c r="F92" s="727" t="s">
        <v>1833</v>
      </c>
      <c r="G92" s="727" t="s">
        <v>1991</v>
      </c>
      <c r="H92" s="319"/>
      <c r="I92" s="319"/>
      <c r="J92" s="319"/>
    </row>
    <row r="93" spans="1:14" ht="14.1" customHeight="1" x14ac:dyDescent="0.2">
      <c r="A93" s="728" t="s">
        <v>1992</v>
      </c>
      <c r="B93" s="1193">
        <v>1.4226684435947563</v>
      </c>
      <c r="C93" s="1193">
        <v>0.95941269627835113</v>
      </c>
      <c r="D93" s="1193">
        <v>1.0262276010882823</v>
      </c>
      <c r="E93" s="1193">
        <v>0.9501515470949119</v>
      </c>
      <c r="F93" s="1193">
        <v>1.1128407259490871</v>
      </c>
      <c r="G93" s="1193">
        <v>1.0063931921567755</v>
      </c>
      <c r="H93" s="155"/>
      <c r="I93" s="155"/>
      <c r="J93" s="155"/>
    </row>
    <row r="94" spans="1:14" ht="14.1" customHeight="1" x14ac:dyDescent="0.2">
      <c r="A94" s="729" t="s">
        <v>1927</v>
      </c>
      <c r="B94" s="1194">
        <v>1.0156203352688449</v>
      </c>
      <c r="C94" s="1194">
        <v>1.0219189261126684</v>
      </c>
      <c r="D94" s="1194">
        <v>1.0082041545812739</v>
      </c>
      <c r="E94" s="1194">
        <v>1.0779852499343361</v>
      </c>
      <c r="F94" s="1194">
        <v>1.0465125369160617</v>
      </c>
      <c r="G94" s="1194">
        <v>1.0231259411295497</v>
      </c>
      <c r="H94" s="155"/>
      <c r="I94" s="155"/>
      <c r="J94" s="155"/>
    </row>
    <row r="95" spans="1:14" ht="14.1" customHeight="1" x14ac:dyDescent="0.2">
      <c r="A95" s="729" t="s">
        <v>1993</v>
      </c>
      <c r="B95" s="1194">
        <v>1.2241627493545142</v>
      </c>
      <c r="C95" s="1194">
        <v>1.0494008940920405</v>
      </c>
      <c r="D95" s="1194">
        <v>1.2103167764733807</v>
      </c>
      <c r="E95" s="1194">
        <v>1.0998318754853362</v>
      </c>
      <c r="F95" s="1194">
        <v>1.1340708472750274</v>
      </c>
      <c r="G95" s="1194">
        <v>1.1215686188417702</v>
      </c>
      <c r="H95" s="155"/>
      <c r="I95" s="155"/>
      <c r="J95" s="155"/>
    </row>
    <row r="96" spans="1:14" ht="14.1" customHeight="1" x14ac:dyDescent="0.2">
      <c r="A96" s="730" t="s">
        <v>1994</v>
      </c>
      <c r="B96" s="1195">
        <v>0.84460648311431419</v>
      </c>
      <c r="C96" s="1195">
        <v>1.2155737091067755</v>
      </c>
      <c r="D96" s="1195">
        <v>0</v>
      </c>
      <c r="E96" s="1195">
        <v>1.4222560481906665</v>
      </c>
      <c r="F96" s="1195">
        <v>1.3813396449802753</v>
      </c>
      <c r="G96" s="1195">
        <v>1.304878334666842</v>
      </c>
      <c r="H96" s="155"/>
      <c r="I96" s="155"/>
      <c r="J96" s="155"/>
    </row>
    <row r="97" spans="1:10" ht="14.1" customHeight="1" x14ac:dyDescent="0.2">
      <c r="A97" s="883" t="s">
        <v>1991</v>
      </c>
      <c r="B97" s="1196">
        <v>1.4056454304396679</v>
      </c>
      <c r="C97" s="1196">
        <v>1.0972114554031718</v>
      </c>
      <c r="D97" s="1196">
        <v>1.1655563211412294</v>
      </c>
      <c r="E97" s="1196">
        <v>1.0995883017689076</v>
      </c>
      <c r="F97" s="1196">
        <v>1.1258052534397596</v>
      </c>
      <c r="G97" s="1196">
        <v>1.1517573803025423</v>
      </c>
      <c r="H97" s="155"/>
      <c r="I97" s="155"/>
      <c r="J97" s="155"/>
    </row>
    <row r="98" spans="1:10" ht="11.25" x14ac:dyDescent="0.2">
      <c r="A98" s="155"/>
      <c r="B98" s="322"/>
      <c r="C98" s="322"/>
      <c r="D98" s="322"/>
      <c r="E98" s="322"/>
      <c r="F98" s="322"/>
      <c r="G98" s="322"/>
      <c r="H98" s="155"/>
      <c r="I98" s="155"/>
      <c r="J98" s="155"/>
    </row>
    <row r="99" spans="1:10" ht="15" x14ac:dyDescent="0.2">
      <c r="A99" s="725" t="s">
        <v>1995</v>
      </c>
      <c r="B99" s="322"/>
      <c r="C99" s="322"/>
      <c r="D99" s="322"/>
      <c r="E99" s="322"/>
      <c r="F99" s="322"/>
      <c r="G99" s="322"/>
      <c r="H99" s="155"/>
      <c r="I99" s="155"/>
      <c r="J99" s="155"/>
    </row>
    <row r="100" spans="1:10" s="324" customFormat="1" ht="14.1" customHeight="1" x14ac:dyDescent="0.2">
      <c r="A100" s="318" t="s">
        <v>350</v>
      </c>
      <c r="B100" s="727" t="s">
        <v>1830</v>
      </c>
      <c r="C100" s="727" t="s">
        <v>1409</v>
      </c>
      <c r="D100" s="727" t="s">
        <v>1831</v>
      </c>
      <c r="E100" s="727" t="s">
        <v>1832</v>
      </c>
      <c r="F100" s="727" t="s">
        <v>1833</v>
      </c>
      <c r="G100" s="727" t="s">
        <v>1991</v>
      </c>
      <c r="H100" s="323"/>
      <c r="I100" s="323"/>
      <c r="J100" s="323"/>
    </row>
    <row r="101" spans="1:10" ht="14.1" customHeight="1" x14ac:dyDescent="0.2">
      <c r="A101" s="728" t="s">
        <v>1992</v>
      </c>
      <c r="B101" s="1193">
        <v>1.9596097144471294</v>
      </c>
      <c r="C101" s="1193">
        <v>0.93131565263168126</v>
      </c>
      <c r="D101" s="1193">
        <v>1.2771444694820926</v>
      </c>
      <c r="E101" s="1193">
        <v>0.95432377502912102</v>
      </c>
      <c r="F101" s="1193">
        <v>1.2218004841696091</v>
      </c>
      <c r="G101" s="1193">
        <v>1.0146244260309287</v>
      </c>
      <c r="H101" s="155"/>
      <c r="I101" s="155"/>
      <c r="J101" s="155"/>
    </row>
    <row r="102" spans="1:10" ht="14.1" customHeight="1" x14ac:dyDescent="0.2">
      <c r="A102" s="729" t="s">
        <v>1927</v>
      </c>
      <c r="B102" s="1194">
        <v>1.0304524096828171</v>
      </c>
      <c r="C102" s="1194">
        <v>1.0445336621901238</v>
      </c>
      <c r="D102" s="1194">
        <v>0.95153519014309118</v>
      </c>
      <c r="E102" s="1194">
        <v>1.1137025102592593</v>
      </c>
      <c r="F102" s="1194">
        <v>1.0232432683273813</v>
      </c>
      <c r="G102" s="1194">
        <v>1.0346763399528451</v>
      </c>
      <c r="H102" s="155"/>
      <c r="I102" s="155"/>
      <c r="J102" s="155"/>
    </row>
    <row r="103" spans="1:10" ht="14.1" customHeight="1" x14ac:dyDescent="0.2">
      <c r="A103" s="729" t="s">
        <v>1993</v>
      </c>
      <c r="B103" s="1194">
        <v>1.2302544753113571</v>
      </c>
      <c r="C103" s="1194">
        <v>1.0949693813781292</v>
      </c>
      <c r="D103" s="1194">
        <v>1.2179794414082861</v>
      </c>
      <c r="E103" s="1194">
        <v>1.1056370209798563</v>
      </c>
      <c r="F103" s="1194">
        <v>1.1684208832364753</v>
      </c>
      <c r="G103" s="1194">
        <v>1.1696004454898294</v>
      </c>
      <c r="H103" s="155"/>
      <c r="I103" s="155"/>
      <c r="J103" s="155"/>
    </row>
    <row r="104" spans="1:10" ht="14.1" customHeight="1" x14ac:dyDescent="0.2">
      <c r="A104" s="730" t="s">
        <v>1994</v>
      </c>
      <c r="B104" s="1195">
        <v>0.96761031257450747</v>
      </c>
      <c r="C104" s="1195">
        <v>1.2325648077834848</v>
      </c>
      <c r="D104" s="1195">
        <v>0</v>
      </c>
      <c r="E104" s="1195">
        <v>1.3838776362809486</v>
      </c>
      <c r="F104" s="1195">
        <v>1.3787131871816005</v>
      </c>
      <c r="G104" s="1195">
        <v>1.32039657696853</v>
      </c>
      <c r="H104" s="155"/>
      <c r="I104" s="155"/>
      <c r="J104" s="155"/>
    </row>
    <row r="105" spans="1:10" ht="14.1" customHeight="1" x14ac:dyDescent="0.2">
      <c r="A105" s="883" t="s">
        <v>1991</v>
      </c>
      <c r="B105" s="1196">
        <v>1.5409257633990927</v>
      </c>
      <c r="C105" s="1196">
        <v>1.1191308021709245</v>
      </c>
      <c r="D105" s="1196">
        <v>1.2045750571361478</v>
      </c>
      <c r="E105" s="1196">
        <v>1.0970356503296308</v>
      </c>
      <c r="F105" s="1196">
        <v>1.1826975978190721</v>
      </c>
      <c r="G105" s="1196">
        <v>1.1799272428862908</v>
      </c>
      <c r="H105" s="155"/>
      <c r="I105" s="155"/>
      <c r="J105" s="155"/>
    </row>
    <row r="106" spans="1:10" ht="11.25" x14ac:dyDescent="0.2">
      <c r="A106" s="155"/>
      <c r="B106" s="155"/>
      <c r="C106" s="155"/>
      <c r="D106" s="155"/>
      <c r="E106" s="155"/>
      <c r="F106" s="155"/>
      <c r="G106" s="155"/>
      <c r="H106" s="155"/>
      <c r="I106" s="155"/>
      <c r="J106" s="155"/>
    </row>
    <row r="107" spans="1:10" ht="15" x14ac:dyDescent="0.2">
      <c r="A107" s="731" t="s">
        <v>95</v>
      </c>
      <c r="B107" s="155"/>
      <c r="C107" s="155"/>
      <c r="D107" s="155"/>
      <c r="E107" s="155"/>
      <c r="F107" s="155"/>
      <c r="G107" s="155"/>
      <c r="H107" s="155"/>
      <c r="I107" s="155"/>
      <c r="J107" s="155"/>
    </row>
    <row r="108" spans="1:10" ht="38.450000000000003" customHeight="1" x14ac:dyDescent="0.2">
      <c r="A108" s="1582" t="s">
        <v>1996</v>
      </c>
      <c r="B108" s="1582"/>
      <c r="C108" s="1582"/>
      <c r="D108" s="1582"/>
      <c r="E108" s="1582"/>
      <c r="F108" s="1582"/>
      <c r="G108" s="1582"/>
      <c r="H108" s="1582"/>
      <c r="I108" s="1582"/>
      <c r="J108" s="1582"/>
    </row>
    <row r="109" spans="1:10" ht="14.1" customHeight="1" x14ac:dyDescent="0.2">
      <c r="A109" s="726" t="s">
        <v>1997</v>
      </c>
      <c r="B109" s="1690" t="s">
        <v>1409</v>
      </c>
      <c r="C109" s="1690"/>
      <c r="D109" s="1690"/>
      <c r="E109" s="1690" t="s">
        <v>1418</v>
      </c>
      <c r="F109" s="1690"/>
      <c r="G109" s="1690"/>
      <c r="H109" s="1690" t="s">
        <v>1421</v>
      </c>
      <c r="I109" s="1690"/>
      <c r="J109" s="1690"/>
    </row>
    <row r="110" spans="1:10" ht="14.1" customHeight="1" x14ac:dyDescent="0.2">
      <c r="A110" s="325" t="s">
        <v>350</v>
      </c>
      <c r="B110" s="732" t="s">
        <v>1913</v>
      </c>
      <c r="C110" s="732" t="s">
        <v>1914</v>
      </c>
      <c r="D110" s="733" t="s">
        <v>1998</v>
      </c>
      <c r="E110" s="732" t="s">
        <v>1913</v>
      </c>
      <c r="F110" s="732" t="s">
        <v>1914</v>
      </c>
      <c r="G110" s="733" t="s">
        <v>1998</v>
      </c>
      <c r="H110" s="732" t="s">
        <v>1913</v>
      </c>
      <c r="I110" s="732" t="s">
        <v>1914</v>
      </c>
      <c r="J110" s="732" t="s">
        <v>1998</v>
      </c>
    </row>
    <row r="111" spans="1:10" ht="14.1" customHeight="1" x14ac:dyDescent="0.2">
      <c r="A111" s="734" t="s">
        <v>1999</v>
      </c>
      <c r="B111" s="1185" t="s">
        <v>2000</v>
      </c>
      <c r="C111" s="1185" t="s">
        <v>2000</v>
      </c>
      <c r="D111" s="1186" t="s">
        <v>2000</v>
      </c>
      <c r="E111" s="1185" t="s">
        <v>2001</v>
      </c>
      <c r="F111" s="1185" t="s">
        <v>2001</v>
      </c>
      <c r="G111" s="1189" t="s">
        <v>2001</v>
      </c>
      <c r="H111" s="1185" t="s">
        <v>2001</v>
      </c>
      <c r="I111" s="1185" t="s">
        <v>2001</v>
      </c>
      <c r="J111" s="1185" t="s">
        <v>2002</v>
      </c>
    </row>
    <row r="112" spans="1:10" ht="14.1" customHeight="1" x14ac:dyDescent="0.2">
      <c r="A112" s="729" t="s">
        <v>2003</v>
      </c>
      <c r="B112" s="1187" t="s">
        <v>2001</v>
      </c>
      <c r="C112" s="1187" t="s">
        <v>2001</v>
      </c>
      <c r="D112" s="1188" t="s">
        <v>2002</v>
      </c>
      <c r="E112" s="1187" t="s">
        <v>2001</v>
      </c>
      <c r="F112" s="1187" t="s">
        <v>2001</v>
      </c>
      <c r="G112" s="1188" t="s">
        <v>2002</v>
      </c>
      <c r="H112" s="1187" t="s">
        <v>2001</v>
      </c>
      <c r="I112" s="1187" t="s">
        <v>2001</v>
      </c>
      <c r="J112" s="1187" t="s">
        <v>2002</v>
      </c>
    </row>
    <row r="113" spans="1:10" ht="14.1" customHeight="1" x14ac:dyDescent="0.2">
      <c r="A113" s="729" t="s">
        <v>2004</v>
      </c>
      <c r="B113" s="1187" t="s">
        <v>2001</v>
      </c>
      <c r="C113" s="1187" t="s">
        <v>2001</v>
      </c>
      <c r="D113" s="1188" t="s">
        <v>2001</v>
      </c>
      <c r="E113" s="1187" t="s">
        <v>2001</v>
      </c>
      <c r="F113" s="1187" t="s">
        <v>2001</v>
      </c>
      <c r="G113" s="1188" t="s">
        <v>2001</v>
      </c>
      <c r="H113" s="1187" t="s">
        <v>2001</v>
      </c>
      <c r="I113" s="1187" t="s">
        <v>2001</v>
      </c>
      <c r="J113" s="1187" t="s">
        <v>2001</v>
      </c>
    </row>
    <row r="114" spans="1:10" ht="14.1" customHeight="1" x14ac:dyDescent="0.2">
      <c r="A114" s="729" t="s">
        <v>2005</v>
      </c>
      <c r="B114" s="1187" t="s">
        <v>2001</v>
      </c>
      <c r="C114" s="1187" t="s">
        <v>2001</v>
      </c>
      <c r="D114" s="1188" t="s">
        <v>2001</v>
      </c>
      <c r="E114" s="1187" t="s">
        <v>2001</v>
      </c>
      <c r="F114" s="1187" t="s">
        <v>2001</v>
      </c>
      <c r="G114" s="1188" t="s">
        <v>2001</v>
      </c>
      <c r="H114" s="1187" t="s">
        <v>2001</v>
      </c>
      <c r="I114" s="1187" t="s">
        <v>2001</v>
      </c>
      <c r="J114" s="1187" t="s">
        <v>2001</v>
      </c>
    </row>
    <row r="115" spans="1:10" ht="14.1" customHeight="1" x14ac:dyDescent="0.2">
      <c r="A115" s="729" t="s">
        <v>2006</v>
      </c>
      <c r="B115" s="1187" t="s">
        <v>2001</v>
      </c>
      <c r="C115" s="1187" t="s">
        <v>2001</v>
      </c>
      <c r="D115" s="1188" t="s">
        <v>2001</v>
      </c>
      <c r="E115" s="1187" t="s">
        <v>2001</v>
      </c>
      <c r="F115" s="1187" t="s">
        <v>2001</v>
      </c>
      <c r="G115" s="1188" t="s">
        <v>2001</v>
      </c>
      <c r="H115" s="1187" t="s">
        <v>2001</v>
      </c>
      <c r="I115" s="1187" t="s">
        <v>2001</v>
      </c>
      <c r="J115" s="1187" t="s">
        <v>2001</v>
      </c>
    </row>
    <row r="116" spans="1:10" ht="11.25" x14ac:dyDescent="0.2">
      <c r="A116" s="317"/>
      <c r="B116" s="155"/>
      <c r="C116" s="155"/>
      <c r="D116" s="155"/>
      <c r="E116" s="155"/>
      <c r="F116" s="155"/>
      <c r="G116" s="155"/>
      <c r="H116" s="155"/>
      <c r="I116" s="155"/>
      <c r="J116" s="155"/>
    </row>
    <row r="117" spans="1:10" ht="11.25" x14ac:dyDescent="0.2">
      <c r="A117" s="155"/>
      <c r="B117" s="155"/>
      <c r="C117" s="155"/>
      <c r="D117" s="155"/>
      <c r="E117" s="155"/>
      <c r="F117" s="155"/>
      <c r="G117" s="155"/>
      <c r="H117" s="155"/>
      <c r="I117" s="155"/>
      <c r="J117" s="155"/>
    </row>
    <row r="118" spans="1:10" ht="17.25" x14ac:dyDescent="0.2">
      <c r="A118" s="1442" t="s">
        <v>2007</v>
      </c>
      <c r="B118" s="317"/>
      <c r="C118" s="317"/>
      <c r="D118" s="326"/>
      <c r="E118" s="155"/>
      <c r="F118" s="155"/>
      <c r="G118" s="155"/>
      <c r="H118" s="155"/>
      <c r="I118" s="155"/>
      <c r="J118" s="155"/>
    </row>
    <row r="119" spans="1:10" ht="14.1" customHeight="1" x14ac:dyDescent="0.2">
      <c r="A119" s="726" t="s">
        <v>2008</v>
      </c>
      <c r="B119" s="727" t="s">
        <v>2009</v>
      </c>
      <c r="C119" s="727" t="s">
        <v>2010</v>
      </c>
      <c r="D119" s="727" t="s">
        <v>2011</v>
      </c>
      <c r="E119" s="155"/>
      <c r="F119" s="155"/>
      <c r="G119" s="155"/>
      <c r="H119" s="155"/>
      <c r="I119" s="155"/>
      <c r="J119" s="155"/>
    </row>
    <row r="120" spans="1:10" ht="14.1" customHeight="1" x14ac:dyDescent="0.2">
      <c r="A120" s="735" t="s">
        <v>2012</v>
      </c>
      <c r="B120" s="1190">
        <v>22.24</v>
      </c>
      <c r="C120" s="1190">
        <v>18.59</v>
      </c>
      <c r="D120" s="1190">
        <v>20.91</v>
      </c>
      <c r="E120" s="155"/>
      <c r="F120" s="155"/>
      <c r="G120" s="155"/>
      <c r="H120" s="155"/>
      <c r="I120" s="155"/>
      <c r="J120" s="155"/>
    </row>
    <row r="121" spans="1:10" ht="14.1" customHeight="1" x14ac:dyDescent="0.2">
      <c r="A121" s="736" t="s">
        <v>2013</v>
      </c>
      <c r="B121" s="1191">
        <v>24.21</v>
      </c>
      <c r="C121" s="1191">
        <v>27.11</v>
      </c>
      <c r="D121" s="1191">
        <v>25.43</v>
      </c>
      <c r="E121" s="155"/>
      <c r="F121" s="155"/>
      <c r="G121" s="155"/>
      <c r="H121" s="155"/>
      <c r="I121" s="155"/>
      <c r="J121" s="155"/>
    </row>
    <row r="122" spans="1:10" ht="14.1" customHeight="1" x14ac:dyDescent="0.2">
      <c r="A122" s="883" t="s">
        <v>2014</v>
      </c>
      <c r="B122" s="1192">
        <v>23.87</v>
      </c>
      <c r="C122" s="1192">
        <v>25.91</v>
      </c>
      <c r="D122" s="1192">
        <v>24.71</v>
      </c>
      <c r="E122" s="155"/>
      <c r="F122" s="155"/>
      <c r="G122" s="155"/>
      <c r="H122" s="155"/>
      <c r="I122" s="155"/>
      <c r="J122" s="155"/>
    </row>
    <row r="123" spans="1:10" ht="11.25" x14ac:dyDescent="0.2">
      <c r="A123" s="327"/>
      <c r="B123" s="328"/>
      <c r="C123" s="328"/>
      <c r="D123" s="328"/>
      <c r="E123" s="155"/>
      <c r="F123" s="155"/>
      <c r="G123" s="155"/>
      <c r="H123" s="155"/>
      <c r="I123" s="155"/>
      <c r="J123" s="155"/>
    </row>
    <row r="124" spans="1:10" ht="11.25" x14ac:dyDescent="0.2">
      <c r="A124" s="737" t="s">
        <v>1441</v>
      </c>
    </row>
    <row r="125" spans="1:10" ht="24" customHeight="1" x14ac:dyDescent="0.2">
      <c r="A125" s="1584" t="s">
        <v>2015</v>
      </c>
      <c r="B125" s="1601"/>
      <c r="C125" s="1601"/>
      <c r="D125" s="1601"/>
      <c r="E125" s="1601"/>
      <c r="F125" s="1601"/>
      <c r="G125" s="1601"/>
      <c r="H125" s="1601"/>
      <c r="I125" s="1601"/>
      <c r="J125" s="1601"/>
    </row>
    <row r="126" spans="1:10" ht="16.5" customHeight="1" x14ac:dyDescent="0.2">
      <c r="A126" s="1582" t="s">
        <v>2016</v>
      </c>
      <c r="B126" s="1582"/>
      <c r="C126" s="1582"/>
      <c r="D126" s="1582"/>
      <c r="E126" s="1582"/>
      <c r="F126" s="1582"/>
      <c r="G126" s="1582"/>
      <c r="H126" s="1582"/>
      <c r="I126" s="1582"/>
      <c r="J126" s="1582"/>
    </row>
    <row r="127" spans="1:10" ht="33.75" customHeight="1" x14ac:dyDescent="0.2">
      <c r="A127" s="1668" t="s">
        <v>2017</v>
      </c>
      <c r="B127" s="1668"/>
      <c r="C127" s="1668"/>
      <c r="D127" s="1668"/>
      <c r="E127" s="1668"/>
      <c r="F127" s="1668"/>
      <c r="G127" s="1668"/>
      <c r="H127" s="1668"/>
      <c r="I127" s="1668"/>
      <c r="J127" s="1668"/>
    </row>
    <row r="128" spans="1:10" ht="33.75" customHeight="1" x14ac:dyDescent="0.2">
      <c r="A128" s="1684" t="s">
        <v>2018</v>
      </c>
      <c r="B128" s="1684"/>
      <c r="C128" s="1684"/>
      <c r="D128" s="1684"/>
      <c r="E128" s="1684"/>
      <c r="F128" s="1684"/>
      <c r="G128" s="1684"/>
      <c r="H128" s="1684"/>
      <c r="I128" s="1684"/>
      <c r="J128" s="1684"/>
    </row>
    <row r="129" spans="1:10" ht="25.5" customHeight="1" x14ac:dyDescent="0.2">
      <c r="A129" s="1684" t="s">
        <v>2019</v>
      </c>
      <c r="B129" s="1684"/>
      <c r="C129" s="1684"/>
      <c r="D129" s="1684"/>
      <c r="E129" s="1684"/>
      <c r="F129" s="1684"/>
      <c r="G129" s="1684"/>
      <c r="H129" s="1684"/>
      <c r="I129" s="1684"/>
      <c r="J129" s="1684"/>
    </row>
    <row r="130" spans="1:10" ht="49.5" customHeight="1" x14ac:dyDescent="0.2">
      <c r="A130" s="1684" t="s">
        <v>2020</v>
      </c>
      <c r="B130" s="1684"/>
      <c r="C130" s="1684"/>
      <c r="D130" s="1684"/>
      <c r="E130" s="1684"/>
      <c r="F130" s="1684"/>
      <c r="G130" s="1684"/>
      <c r="H130" s="1684"/>
      <c r="I130" s="738"/>
      <c r="J130" s="738"/>
    </row>
    <row r="131" spans="1:10" ht="32.25" customHeight="1" x14ac:dyDescent="0.2">
      <c r="A131" s="1684" t="s">
        <v>2021</v>
      </c>
      <c r="B131" s="1684"/>
      <c r="C131" s="1684"/>
      <c r="D131" s="1684"/>
      <c r="E131" s="1684"/>
      <c r="F131" s="1684"/>
      <c r="G131" s="1684"/>
      <c r="H131" s="1684"/>
      <c r="I131" s="1684"/>
      <c r="J131" s="1684"/>
    </row>
    <row r="132" spans="1:10" ht="26.25" customHeight="1" x14ac:dyDescent="0.2">
      <c r="A132" s="1684" t="s">
        <v>2022</v>
      </c>
      <c r="B132" s="1684"/>
      <c r="C132" s="1684"/>
      <c r="D132" s="1684"/>
      <c r="E132" s="1684"/>
      <c r="F132" s="1684"/>
      <c r="G132" s="1684"/>
      <c r="H132" s="1684"/>
      <c r="I132" s="1684"/>
      <c r="J132" s="1684"/>
    </row>
    <row r="133" spans="1:10" ht="27" customHeight="1" x14ac:dyDescent="0.2">
      <c r="A133" s="1684" t="s">
        <v>2023</v>
      </c>
      <c r="B133" s="1684"/>
      <c r="C133" s="1684"/>
      <c r="D133" s="1684"/>
      <c r="E133" s="1684"/>
      <c r="F133" s="1684"/>
      <c r="G133" s="1684"/>
      <c r="H133" s="1684"/>
      <c r="I133" s="1684"/>
      <c r="J133" s="1684"/>
    </row>
    <row r="134" spans="1:10" ht="22.5" customHeight="1" x14ac:dyDescent="0.2">
      <c r="A134" s="1601"/>
      <c r="B134" s="1601"/>
      <c r="C134" s="1601"/>
      <c r="D134" s="1601"/>
      <c r="E134" s="1601"/>
      <c r="F134" s="1601"/>
      <c r="G134" s="1601"/>
      <c r="H134" s="1601"/>
      <c r="I134" s="1601"/>
      <c r="J134" s="1601"/>
    </row>
  </sheetData>
  <mergeCells count="40">
    <mergeCell ref="Q36:U36"/>
    <mergeCell ref="A39:B39"/>
    <mergeCell ref="A5:A6"/>
    <mergeCell ref="B5:C6"/>
    <mergeCell ref="D5:E6"/>
    <mergeCell ref="F5:I5"/>
    <mergeCell ref="B15:C15"/>
    <mergeCell ref="D15:E15"/>
    <mergeCell ref="F15:J15"/>
    <mergeCell ref="A25:B25"/>
    <mergeCell ref="C25:D25"/>
    <mergeCell ref="E25:F25"/>
    <mergeCell ref="G25:J25"/>
    <mergeCell ref="A34:B34"/>
    <mergeCell ref="C40:D40"/>
    <mergeCell ref="E40:H40"/>
    <mergeCell ref="I40:M40"/>
    <mergeCell ref="C46:D46"/>
    <mergeCell ref="E46:H46"/>
    <mergeCell ref="I46:M46"/>
    <mergeCell ref="A126:J126"/>
    <mergeCell ref="G52:K52"/>
    <mergeCell ref="L52:M52"/>
    <mergeCell ref="A76:A77"/>
    <mergeCell ref="C76:G76"/>
    <mergeCell ref="A81:N81"/>
    <mergeCell ref="A82:M82"/>
    <mergeCell ref="A108:J108"/>
    <mergeCell ref="B109:D109"/>
    <mergeCell ref="E109:G109"/>
    <mergeCell ref="H109:J109"/>
    <mergeCell ref="A125:J125"/>
    <mergeCell ref="A133:J133"/>
    <mergeCell ref="A134:J134"/>
    <mergeCell ref="A127:J127"/>
    <mergeCell ref="A128:J128"/>
    <mergeCell ref="A129:J129"/>
    <mergeCell ref="A130:H130"/>
    <mergeCell ref="A131:J131"/>
    <mergeCell ref="A132:J132"/>
  </mergeCells>
  <pageMargins left="0.59055118110236227" right="0.59055118110236227" top="0.59055118110236227" bottom="0.59055118110236227" header="0.31496062992125984" footer="0.31496062992125984"/>
  <pageSetup paperSize="9" scale="67"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04E9B-97AD-47AA-B6D8-B7B5E9A784A7}">
  <sheetPr>
    <tabColor rgb="FF00766E"/>
    <pageSetUpPr fitToPage="1"/>
  </sheetPr>
  <dimension ref="A1:N44"/>
  <sheetViews>
    <sheetView showGridLines="0" topLeftCell="A28" zoomScaleNormal="100" workbookViewId="0">
      <selection activeCell="L35" sqref="L35"/>
    </sheetView>
  </sheetViews>
  <sheetFormatPr defaultColWidth="9" defaultRowHeight="14.25" customHeight="1" x14ac:dyDescent="0.2"/>
  <cols>
    <col min="1" max="1" width="33.75" style="32" customWidth="1"/>
    <col min="2" max="2" width="30.75" style="32" customWidth="1"/>
    <col min="3" max="3" width="18" style="32" customWidth="1"/>
    <col min="4" max="4" width="20.25" style="32" customWidth="1"/>
    <col min="5" max="5" width="21.625" style="32" customWidth="1"/>
    <col min="6" max="6" width="19.25" style="32" customWidth="1"/>
    <col min="7" max="7" width="31.875" style="32" customWidth="1"/>
    <col min="8" max="8" width="25.5" style="32" customWidth="1"/>
    <col min="9" max="9" width="17.375" style="32" bestFit="1" customWidth="1"/>
    <col min="10" max="10" width="26" style="32" bestFit="1" customWidth="1"/>
    <col min="11" max="11" width="26.25" style="32" customWidth="1"/>
    <col min="12" max="12" width="21.25" style="32" customWidth="1"/>
    <col min="13" max="13" width="26.25" style="32" customWidth="1"/>
    <col min="14" max="14" width="33.125" style="32" customWidth="1"/>
    <col min="15" max="15" width="19.625" style="32" customWidth="1"/>
    <col min="16" max="16384" width="9" style="32"/>
  </cols>
  <sheetData>
    <row r="1" spans="1:10" ht="39.950000000000003" customHeight="1" x14ac:dyDescent="0.2">
      <c r="I1" s="1139"/>
    </row>
    <row r="2" spans="1:10" s="204" customFormat="1" ht="39.950000000000003" customHeight="1" x14ac:dyDescent="0.2">
      <c r="A2" s="99" t="s">
        <v>2024</v>
      </c>
      <c r="B2" s="228"/>
      <c r="C2" s="228"/>
      <c r="D2" s="228"/>
      <c r="E2" s="228"/>
      <c r="F2" s="228"/>
      <c r="G2" s="228"/>
      <c r="H2" s="1416"/>
      <c r="I2" s="32"/>
      <c r="J2" s="32"/>
    </row>
    <row r="3" spans="1:10" s="204" customFormat="1" ht="19.5" customHeight="1" x14ac:dyDescent="0.2">
      <c r="A3" s="260"/>
      <c r="B3" s="431" t="s">
        <v>2025</v>
      </c>
      <c r="C3" s="432" t="s">
        <v>1858</v>
      </c>
      <c r="D3" s="432" t="s">
        <v>1857</v>
      </c>
      <c r="E3" s="432" t="s">
        <v>1856</v>
      </c>
      <c r="F3" s="432" t="s">
        <v>1853</v>
      </c>
      <c r="G3" s="432" t="s">
        <v>1852</v>
      </c>
      <c r="H3" s="32"/>
      <c r="I3" s="32"/>
      <c r="J3" s="32"/>
    </row>
    <row r="4" spans="1:10" s="204" customFormat="1" ht="20.45" customHeight="1" x14ac:dyDescent="0.2">
      <c r="A4" s="652" t="s">
        <v>2026</v>
      </c>
      <c r="B4" s="293"/>
      <c r="C4" s="293"/>
      <c r="D4" s="294"/>
      <c r="E4" s="293"/>
      <c r="F4" s="293"/>
      <c r="G4" s="293"/>
      <c r="H4" s="32"/>
      <c r="I4" s="32"/>
      <c r="J4" s="32"/>
    </row>
    <row r="5" spans="1:10" s="204" customFormat="1" ht="40.15" customHeight="1" x14ac:dyDescent="0.2">
      <c r="A5" s="650" t="s">
        <v>2027</v>
      </c>
      <c r="B5" s="650" t="s">
        <v>2028</v>
      </c>
      <c r="C5" s="649">
        <f>8004288-91329</f>
        <v>7912959</v>
      </c>
      <c r="D5" s="649">
        <f>8009385-91329</f>
        <v>7918056</v>
      </c>
      <c r="E5" s="649">
        <v>9390190.0300000012</v>
      </c>
      <c r="F5" s="649">
        <v>10195336.289999999</v>
      </c>
      <c r="G5" s="670">
        <v>7885380.7300000004</v>
      </c>
      <c r="H5" s="32"/>
      <c r="I5" s="32"/>
      <c r="J5" s="32"/>
    </row>
    <row r="6" spans="1:10" s="204" customFormat="1" ht="40.15" customHeight="1" x14ac:dyDescent="0.2">
      <c r="A6" s="651" t="s">
        <v>2029</v>
      </c>
      <c r="B6" s="606" t="s">
        <v>2030</v>
      </c>
      <c r="C6" s="654">
        <v>130772</v>
      </c>
      <c r="D6" s="654">
        <v>133253</v>
      </c>
      <c r="E6" s="654">
        <v>138245</v>
      </c>
      <c r="F6" s="654">
        <f>144142+599.4</f>
        <v>144741.4</v>
      </c>
      <c r="G6" s="605">
        <v>149672</v>
      </c>
      <c r="H6" s="32"/>
      <c r="I6" s="32"/>
      <c r="J6" s="32"/>
    </row>
    <row r="7" spans="1:10" s="204" customFormat="1" ht="40.15" customHeight="1" x14ac:dyDescent="0.2">
      <c r="A7" s="651" t="s">
        <v>2031</v>
      </c>
      <c r="B7" s="606" t="s">
        <v>2030</v>
      </c>
      <c r="C7" s="654">
        <v>22376</v>
      </c>
      <c r="D7" s="654">
        <v>20771</v>
      </c>
      <c r="E7" s="654">
        <v>20988</v>
      </c>
      <c r="F7" s="654">
        <v>22847</v>
      </c>
      <c r="G7" s="561">
        <v>23803</v>
      </c>
      <c r="H7" s="32"/>
      <c r="I7" s="32"/>
      <c r="J7" s="32"/>
    </row>
    <row r="8" spans="1:10" s="204" customFormat="1" ht="40.15" customHeight="1" x14ac:dyDescent="0.2">
      <c r="A8" s="653" t="s">
        <v>2032</v>
      </c>
      <c r="B8" s="606" t="s">
        <v>2030</v>
      </c>
      <c r="C8" s="605" t="s">
        <v>2033</v>
      </c>
      <c r="D8" s="605" t="s">
        <v>2033</v>
      </c>
      <c r="E8" s="654">
        <v>62754.04</v>
      </c>
      <c r="F8" s="654">
        <v>66411.039999999994</v>
      </c>
      <c r="G8" s="561">
        <v>79696.929999999993</v>
      </c>
      <c r="H8" s="32"/>
      <c r="I8" s="32"/>
      <c r="J8" s="32"/>
    </row>
    <row r="9" spans="1:10" s="204" customFormat="1" ht="40.15" customHeight="1" x14ac:dyDescent="0.2">
      <c r="A9" s="651" t="s">
        <v>2034</v>
      </c>
      <c r="B9" s="606" t="s">
        <v>2030</v>
      </c>
      <c r="C9" s="605" t="s">
        <v>2033</v>
      </c>
      <c r="D9" s="605" t="s">
        <v>2033</v>
      </c>
      <c r="E9" s="654">
        <v>0</v>
      </c>
      <c r="F9" s="654">
        <v>0</v>
      </c>
      <c r="G9" s="605">
        <v>1289</v>
      </c>
      <c r="H9" s="32"/>
      <c r="I9" s="32"/>
      <c r="J9" s="32"/>
    </row>
    <row r="10" spans="1:10" s="204" customFormat="1" ht="40.15" customHeight="1" x14ac:dyDescent="0.2">
      <c r="A10" s="651" t="s">
        <v>2035</v>
      </c>
      <c r="B10" s="606" t="s">
        <v>2030</v>
      </c>
      <c r="C10" s="605" t="s">
        <v>2033</v>
      </c>
      <c r="D10" s="605" t="s">
        <v>2033</v>
      </c>
      <c r="E10" s="605">
        <v>0</v>
      </c>
      <c r="F10" s="654">
        <v>10.757999999999999</v>
      </c>
      <c r="G10" s="605">
        <v>11</v>
      </c>
      <c r="H10" s="32"/>
      <c r="I10" s="32"/>
      <c r="J10" s="32"/>
    </row>
    <row r="11" spans="1:10" s="204" customFormat="1" ht="40.15" customHeight="1" x14ac:dyDescent="0.2">
      <c r="A11" s="651" t="s">
        <v>2036</v>
      </c>
      <c r="B11" s="606" t="s">
        <v>2030</v>
      </c>
      <c r="C11" s="605" t="s">
        <v>2033</v>
      </c>
      <c r="D11" s="605" t="s">
        <v>2033</v>
      </c>
      <c r="E11" s="654">
        <v>11942</v>
      </c>
      <c r="F11" s="654">
        <v>11942</v>
      </c>
      <c r="G11" s="605">
        <v>11942</v>
      </c>
      <c r="H11" s="32"/>
      <c r="I11" s="32"/>
      <c r="J11" s="32"/>
    </row>
    <row r="12" spans="1:10" s="204" customFormat="1" ht="40.15" customHeight="1" x14ac:dyDescent="0.2">
      <c r="A12" s="651" t="s">
        <v>2037</v>
      </c>
      <c r="B12" s="606" t="s">
        <v>2030</v>
      </c>
      <c r="C12" s="605" t="s">
        <v>2033</v>
      </c>
      <c r="D12" s="605" t="s">
        <v>2033</v>
      </c>
      <c r="E12" s="654">
        <v>5487</v>
      </c>
      <c r="F12" s="654">
        <v>5487</v>
      </c>
      <c r="G12" s="605">
        <v>5487</v>
      </c>
      <c r="H12" s="32"/>
      <c r="I12" s="32"/>
      <c r="J12" s="32"/>
    </row>
    <row r="13" spans="1:10" s="204" customFormat="1" ht="40.15" customHeight="1" x14ac:dyDescent="0.2">
      <c r="A13" s="653" t="s">
        <v>2038</v>
      </c>
      <c r="B13" s="606" t="s">
        <v>2030</v>
      </c>
      <c r="C13" s="605" t="s">
        <v>2033</v>
      </c>
      <c r="D13" s="605" t="s">
        <v>2033</v>
      </c>
      <c r="E13" s="654">
        <f>E8+E9+E11+E12</f>
        <v>80183.040000000008</v>
      </c>
      <c r="F13" s="654">
        <f>F8+F9+F11+F12</f>
        <v>83840.039999999994</v>
      </c>
      <c r="G13" s="605">
        <f>G8+G9+G11+G12</f>
        <v>98414.93</v>
      </c>
      <c r="H13" s="690"/>
      <c r="I13" s="32"/>
      <c r="J13" s="690"/>
    </row>
    <row r="14" spans="1:10" s="204" customFormat="1" ht="51.75" customHeight="1" x14ac:dyDescent="0.2">
      <c r="A14" s="687" t="s">
        <v>2039</v>
      </c>
      <c r="B14" s="429" t="s">
        <v>2030</v>
      </c>
      <c r="C14" s="561" t="s">
        <v>2033</v>
      </c>
      <c r="D14" s="561" t="s">
        <v>2033</v>
      </c>
      <c r="E14" s="688">
        <v>6459347.6100000013</v>
      </c>
      <c r="F14" s="688">
        <v>6446715.709999999</v>
      </c>
      <c r="G14" s="561">
        <v>6382820.6100000003</v>
      </c>
      <c r="H14" s="32"/>
      <c r="I14" s="32"/>
      <c r="J14" s="32"/>
    </row>
    <row r="15" spans="1:10" s="204" customFormat="1" ht="40.15" customHeight="1" x14ac:dyDescent="0.2">
      <c r="A15" s="687" t="s">
        <v>2040</v>
      </c>
      <c r="B15" s="429" t="s">
        <v>2041</v>
      </c>
      <c r="C15" s="561" t="s">
        <v>2033</v>
      </c>
      <c r="D15" s="561" t="s">
        <v>2033</v>
      </c>
      <c r="E15" s="689">
        <f>E13/E14</f>
        <v>1.2413488921987277E-2</v>
      </c>
      <c r="F15" s="689">
        <f>F13/F14</f>
        <v>1.3005077898805003E-2</v>
      </c>
      <c r="G15" s="689">
        <f>G13/G14</f>
        <v>1.5418720972012401E-2</v>
      </c>
      <c r="H15" s="955"/>
      <c r="I15" s="32"/>
      <c r="J15" s="32"/>
    </row>
    <row r="16" spans="1:10" s="204" customFormat="1" ht="15.75" customHeight="1" x14ac:dyDescent="0.2">
      <c r="A16" s="426" t="s">
        <v>2042</v>
      </c>
      <c r="B16" s="655"/>
      <c r="C16" s="656"/>
      <c r="D16" s="656"/>
      <c r="E16" s="656"/>
      <c r="F16" s="657"/>
      <c r="G16" s="657"/>
      <c r="H16" s="32"/>
      <c r="I16" s="32"/>
      <c r="J16" s="32"/>
    </row>
    <row r="17" spans="1:14" s="204" customFormat="1" ht="24" customHeight="1" x14ac:dyDescent="0.2">
      <c r="A17" s="1560" t="s">
        <v>2043</v>
      </c>
      <c r="B17" s="1560"/>
      <c r="C17" s="1560"/>
      <c r="D17" s="1560"/>
      <c r="E17" s="1560"/>
      <c r="F17" s="1560"/>
      <c r="G17" s="1560"/>
      <c r="H17" s="32"/>
      <c r="I17" s="32"/>
      <c r="J17" s="32"/>
    </row>
    <row r="18" spans="1:14" s="204" customFormat="1" x14ac:dyDescent="0.2">
      <c r="A18" s="1560" t="s">
        <v>2044</v>
      </c>
      <c r="B18" s="1560"/>
      <c r="C18" s="1560"/>
      <c r="D18" s="1560"/>
      <c r="E18" s="1560"/>
      <c r="F18" s="1697"/>
      <c r="G18" s="1560"/>
      <c r="H18" s="32"/>
      <c r="I18" s="32"/>
      <c r="J18" s="32"/>
    </row>
    <row r="19" spans="1:14" s="204" customFormat="1" ht="32.25" customHeight="1" x14ac:dyDescent="0.2">
      <c r="A19" s="1699" t="s">
        <v>2045</v>
      </c>
      <c r="B19" s="1699"/>
      <c r="C19" s="1699"/>
      <c r="D19" s="1699"/>
      <c r="E19" s="1699"/>
      <c r="F19" s="1700"/>
      <c r="G19" s="1699"/>
      <c r="H19" s="671"/>
      <c r="I19" s="295"/>
      <c r="J19" s="32"/>
    </row>
    <row r="20" spans="1:14" s="204" customFormat="1" ht="25.5" customHeight="1" x14ac:dyDescent="0.2">
      <c r="A20" s="1699" t="s">
        <v>2046</v>
      </c>
      <c r="B20" s="1699"/>
      <c r="C20" s="1699"/>
      <c r="D20" s="1699"/>
      <c r="E20" s="1699"/>
      <c r="F20" s="1700"/>
      <c r="G20" s="1699"/>
      <c r="H20" s="295"/>
      <c r="I20" s="295"/>
      <c r="J20" s="32"/>
    </row>
    <row r="21" spans="1:14" s="204" customFormat="1" ht="18" customHeight="1" x14ac:dyDescent="0.2">
      <c r="A21" s="1560" t="s">
        <v>2047</v>
      </c>
      <c r="B21" s="1560"/>
      <c r="C21" s="1560"/>
      <c r="D21" s="1560"/>
      <c r="E21" s="1560"/>
      <c r="F21" s="1560"/>
      <c r="G21" s="1560"/>
      <c r="H21" s="295"/>
      <c r="I21" s="295"/>
      <c r="J21" s="32"/>
    </row>
    <row r="22" spans="1:14" s="204" customFormat="1" ht="18" customHeight="1" x14ac:dyDescent="0.2">
      <c r="A22" s="1699" t="s">
        <v>2048</v>
      </c>
      <c r="B22" s="1699"/>
      <c r="C22" s="1699"/>
      <c r="D22" s="1699"/>
      <c r="E22" s="1699"/>
      <c r="F22" s="1700"/>
      <c r="G22" s="1699"/>
      <c r="H22" s="295"/>
      <c r="I22" s="295"/>
      <c r="J22" s="32"/>
    </row>
    <row r="23" spans="1:14" s="204" customFormat="1" ht="15.75" customHeight="1" x14ac:dyDescent="0.2">
      <c r="A23" s="1560" t="s">
        <v>2049</v>
      </c>
      <c r="B23" s="1560"/>
      <c r="C23" s="1560"/>
      <c r="D23" s="1560"/>
      <c r="E23" s="1560"/>
      <c r="F23" s="1697"/>
      <c r="G23" s="1560"/>
      <c r="H23" s="295"/>
      <c r="I23" s="295"/>
      <c r="J23" s="32"/>
    </row>
    <row r="24" spans="1:14" s="204" customFormat="1" ht="17.25" customHeight="1" x14ac:dyDescent="0.2">
      <c r="A24" s="1560" t="s">
        <v>2050</v>
      </c>
      <c r="B24" s="1560"/>
      <c r="C24" s="1560"/>
      <c r="D24" s="1560"/>
      <c r="E24" s="1560"/>
      <c r="F24" s="1697"/>
      <c r="G24" s="1560"/>
      <c r="H24" s="295"/>
      <c r="I24" s="295"/>
      <c r="J24" s="32"/>
    </row>
    <row r="25" spans="1:14" s="204" customFormat="1" ht="17.25" customHeight="1" x14ac:dyDescent="0.2">
      <c r="A25" s="1560" t="s">
        <v>2051</v>
      </c>
      <c r="B25" s="1560"/>
      <c r="C25" s="1560"/>
      <c r="D25" s="1560"/>
      <c r="E25" s="1560"/>
      <c r="F25" s="1697"/>
      <c r="G25" s="1560"/>
      <c r="H25" s="295"/>
      <c r="I25" s="295"/>
      <c r="J25" s="32"/>
    </row>
    <row r="26" spans="1:14" s="204" customFormat="1" x14ac:dyDescent="0.2">
      <c r="A26" s="1560" t="s">
        <v>2052</v>
      </c>
      <c r="B26" s="1560"/>
      <c r="C26" s="1560"/>
      <c r="D26" s="1560"/>
      <c r="E26" s="1560"/>
      <c r="F26" s="1697"/>
      <c r="G26" s="1197"/>
      <c r="H26" s="295"/>
      <c r="I26" s="295"/>
      <c r="J26" s="32"/>
    </row>
    <row r="27" spans="1:14" s="204" customFormat="1" ht="29.25" customHeight="1" x14ac:dyDescent="0.2">
      <c r="A27" s="1698" t="s">
        <v>2053</v>
      </c>
      <c r="B27" s="1698"/>
      <c r="C27" s="1698"/>
      <c r="D27" s="1698"/>
      <c r="E27" s="1698"/>
      <c r="F27" s="1698"/>
      <c r="G27" s="1698"/>
      <c r="H27" s="295"/>
      <c r="I27" s="295"/>
      <c r="J27" s="32"/>
    </row>
    <row r="28" spans="1:14" s="204" customFormat="1" ht="20.25" customHeight="1" x14ac:dyDescent="0.2">
      <c r="A28" s="1197"/>
      <c r="B28" s="1197"/>
      <c r="C28" s="1197"/>
      <c r="D28" s="1197"/>
      <c r="E28" s="1197"/>
      <c r="F28" s="1198"/>
      <c r="G28" s="1197"/>
      <c r="H28" s="295"/>
      <c r="I28" s="295"/>
      <c r="J28" s="32"/>
    </row>
    <row r="29" spans="1:14" s="204" customFormat="1" ht="20.25" customHeight="1" x14ac:dyDescent="0.25">
      <c r="A29" s="632" t="s">
        <v>317</v>
      </c>
      <c r="B29" s="435"/>
      <c r="C29" s="435"/>
      <c r="D29" s="631"/>
      <c r="E29" s="435"/>
      <c r="F29" s="435"/>
      <c r="G29" s="435"/>
      <c r="H29" s="435"/>
      <c r="I29" s="435"/>
    </row>
    <row r="30" spans="1:14" s="204" customFormat="1" ht="45.75" customHeight="1" x14ac:dyDescent="0.25">
      <c r="A30" s="296"/>
      <c r="B30" s="296"/>
      <c r="C30" s="296"/>
      <c r="D30" s="296"/>
      <c r="E30" s="296"/>
      <c r="F30" s="296"/>
      <c r="G30" s="296"/>
      <c r="H30" s="296"/>
      <c r="I30" s="1696" t="s">
        <v>2054</v>
      </c>
      <c r="J30" s="1696"/>
      <c r="K30" s="1696"/>
      <c r="L30" s="1696" t="s">
        <v>2055</v>
      </c>
      <c r="M30" s="1696"/>
      <c r="N30" s="1696"/>
    </row>
    <row r="31" spans="1:14" s="204" customFormat="1" ht="39" customHeight="1" x14ac:dyDescent="0.2">
      <c r="A31" s="434" t="s">
        <v>2056</v>
      </c>
      <c r="B31" s="434" t="s">
        <v>1931</v>
      </c>
      <c r="C31" s="434" t="s">
        <v>2057</v>
      </c>
      <c r="D31" s="434" t="s">
        <v>2058</v>
      </c>
      <c r="E31" s="434" t="s">
        <v>2059</v>
      </c>
      <c r="F31" s="434" t="s">
        <v>2060</v>
      </c>
      <c r="G31" s="434" t="s">
        <v>2061</v>
      </c>
      <c r="H31" s="434" t="s">
        <v>2062</v>
      </c>
      <c r="I31" s="434" t="s">
        <v>2063</v>
      </c>
      <c r="J31" s="434" t="s">
        <v>2064</v>
      </c>
      <c r="K31" s="434" t="s">
        <v>2065</v>
      </c>
      <c r="L31" s="434" t="s">
        <v>2063</v>
      </c>
      <c r="M31" s="434" t="s">
        <v>2064</v>
      </c>
      <c r="N31" s="434" t="s">
        <v>2065</v>
      </c>
    </row>
    <row r="32" spans="1:14" s="619" customFormat="1" ht="20.25" customHeight="1" x14ac:dyDescent="0.2">
      <c r="A32" s="618" t="s">
        <v>2066</v>
      </c>
      <c r="B32" s="618" t="s">
        <v>1409</v>
      </c>
      <c r="C32" s="618" t="s">
        <v>1594</v>
      </c>
      <c r="D32" s="618" t="s">
        <v>1636</v>
      </c>
      <c r="E32" s="618" t="s">
        <v>1636</v>
      </c>
      <c r="F32" s="618">
        <v>11</v>
      </c>
      <c r="G32" s="618" t="s">
        <v>1636</v>
      </c>
      <c r="H32" s="618">
        <v>2</v>
      </c>
      <c r="I32" s="618">
        <v>11</v>
      </c>
      <c r="J32" s="618">
        <v>177</v>
      </c>
      <c r="K32" s="618">
        <v>83</v>
      </c>
      <c r="L32" s="618">
        <v>4</v>
      </c>
      <c r="M32" s="618">
        <v>29</v>
      </c>
      <c r="N32" s="618">
        <v>53</v>
      </c>
    </row>
    <row r="33" spans="1:14" s="204" customFormat="1" ht="20.25" customHeight="1" x14ac:dyDescent="0.2">
      <c r="A33" s="618" t="s">
        <v>1378</v>
      </c>
      <c r="B33" s="618" t="s">
        <v>1409</v>
      </c>
      <c r="C33" s="618" t="s">
        <v>1594</v>
      </c>
      <c r="D33" s="618" t="s">
        <v>1636</v>
      </c>
      <c r="E33" s="618" t="s">
        <v>1636</v>
      </c>
      <c r="F33" s="618">
        <v>11</v>
      </c>
      <c r="G33" s="618" t="s">
        <v>1636</v>
      </c>
      <c r="H33" s="618">
        <v>5</v>
      </c>
      <c r="I33" s="618">
        <v>1</v>
      </c>
      <c r="J33" s="618">
        <v>15</v>
      </c>
      <c r="K33" s="618">
        <v>29</v>
      </c>
      <c r="L33" s="618">
        <v>3</v>
      </c>
      <c r="M33" s="618">
        <v>13</v>
      </c>
      <c r="N33" s="618">
        <v>41</v>
      </c>
    </row>
    <row r="34" spans="1:14" s="204" customFormat="1" ht="20.25" customHeight="1" x14ac:dyDescent="0.2">
      <c r="A34" s="618" t="s">
        <v>1424</v>
      </c>
      <c r="B34" s="618" t="s">
        <v>1409</v>
      </c>
      <c r="C34" s="618" t="s">
        <v>1594</v>
      </c>
      <c r="D34" s="618" t="s">
        <v>2067</v>
      </c>
      <c r="E34" s="618" t="s">
        <v>2067</v>
      </c>
      <c r="F34" s="618">
        <v>0</v>
      </c>
      <c r="G34" s="618" t="s">
        <v>1620</v>
      </c>
      <c r="H34" s="618">
        <v>0</v>
      </c>
      <c r="I34" s="618">
        <v>3</v>
      </c>
      <c r="J34" s="618">
        <v>6</v>
      </c>
      <c r="K34" s="618">
        <v>32</v>
      </c>
      <c r="L34" s="618">
        <v>7</v>
      </c>
      <c r="M34" s="618">
        <v>16</v>
      </c>
      <c r="N34" s="618">
        <v>36</v>
      </c>
    </row>
    <row r="35" spans="1:14" s="204" customFormat="1" ht="20.25" customHeight="1" x14ac:dyDescent="0.2">
      <c r="A35" s="618" t="s">
        <v>2068</v>
      </c>
      <c r="B35" s="618" t="s">
        <v>1409</v>
      </c>
      <c r="C35" s="618" t="s">
        <v>1594</v>
      </c>
      <c r="D35" s="618" t="s">
        <v>1636</v>
      </c>
      <c r="E35" s="618" t="s">
        <v>1636</v>
      </c>
      <c r="F35" s="618">
        <v>13</v>
      </c>
      <c r="G35" s="618" t="s">
        <v>1636</v>
      </c>
      <c r="H35" s="618">
        <v>1</v>
      </c>
      <c r="I35" s="618">
        <v>22</v>
      </c>
      <c r="J35" s="618">
        <v>171</v>
      </c>
      <c r="K35" s="618">
        <v>98</v>
      </c>
      <c r="L35" s="618">
        <v>12</v>
      </c>
      <c r="M35" s="618">
        <v>52</v>
      </c>
      <c r="N35" s="618">
        <v>55</v>
      </c>
    </row>
    <row r="36" spans="1:14" s="204" customFormat="1" ht="20.25" customHeight="1" x14ac:dyDescent="0.2">
      <c r="A36" s="618" t="s">
        <v>1438</v>
      </c>
      <c r="B36" s="618" t="s">
        <v>1409</v>
      </c>
      <c r="C36" s="618" t="s">
        <v>1594</v>
      </c>
      <c r="D36" s="618" t="s">
        <v>1636</v>
      </c>
      <c r="E36" s="618" t="s">
        <v>1636</v>
      </c>
      <c r="F36" s="618">
        <v>10</v>
      </c>
      <c r="G36" s="618" t="s">
        <v>1620</v>
      </c>
      <c r="H36" s="618">
        <v>0</v>
      </c>
      <c r="I36" s="618">
        <v>9</v>
      </c>
      <c r="J36" s="618">
        <v>48</v>
      </c>
      <c r="K36" s="618">
        <v>61</v>
      </c>
      <c r="L36" s="618">
        <v>6</v>
      </c>
      <c r="M36" s="618">
        <v>29</v>
      </c>
      <c r="N36" s="618">
        <v>40</v>
      </c>
    </row>
    <row r="37" spans="1:14" s="204" customFormat="1" ht="20.25" customHeight="1" x14ac:dyDescent="0.2">
      <c r="A37" s="618" t="s">
        <v>1416</v>
      </c>
      <c r="B37" s="618" t="s">
        <v>1418</v>
      </c>
      <c r="C37" s="618" t="s">
        <v>1594</v>
      </c>
      <c r="D37" s="618" t="s">
        <v>1636</v>
      </c>
      <c r="E37" s="618" t="s">
        <v>1636</v>
      </c>
      <c r="F37" s="618">
        <v>4</v>
      </c>
      <c r="G37" s="618" t="s">
        <v>1636</v>
      </c>
      <c r="H37" s="618">
        <v>1</v>
      </c>
      <c r="I37" s="618">
        <v>5</v>
      </c>
      <c r="J37" s="618">
        <v>18</v>
      </c>
      <c r="K37" s="618">
        <v>33</v>
      </c>
      <c r="L37" s="618">
        <v>4</v>
      </c>
      <c r="M37" s="618">
        <v>11</v>
      </c>
      <c r="N37" s="618">
        <v>23</v>
      </c>
    </row>
    <row r="38" spans="1:14" s="204" customFormat="1" ht="20.25" customHeight="1" x14ac:dyDescent="0.2">
      <c r="A38" s="618" t="s">
        <v>1426</v>
      </c>
      <c r="B38" s="618" t="s">
        <v>1418</v>
      </c>
      <c r="C38" s="618" t="s">
        <v>1594</v>
      </c>
      <c r="D38" s="618" t="s">
        <v>1636</v>
      </c>
      <c r="E38" s="618" t="s">
        <v>1636</v>
      </c>
      <c r="F38" s="618">
        <v>5</v>
      </c>
      <c r="G38" s="618" t="s">
        <v>1636</v>
      </c>
      <c r="H38" s="618">
        <v>3</v>
      </c>
      <c r="I38" s="618">
        <v>5</v>
      </c>
      <c r="J38" s="618">
        <v>19</v>
      </c>
      <c r="K38" s="618">
        <v>32</v>
      </c>
      <c r="L38" s="630">
        <v>1</v>
      </c>
      <c r="M38" s="630">
        <v>10</v>
      </c>
      <c r="N38" s="630">
        <v>17</v>
      </c>
    </row>
    <row r="39" spans="1:14" s="204" customFormat="1" ht="20.25" customHeight="1" x14ac:dyDescent="0.2">
      <c r="A39" s="618" t="s">
        <v>2069</v>
      </c>
      <c r="B39" s="618" t="s">
        <v>1421</v>
      </c>
      <c r="C39" s="618" t="s">
        <v>1594</v>
      </c>
      <c r="D39" s="618" t="s">
        <v>1636</v>
      </c>
      <c r="E39" s="618" t="s">
        <v>1636</v>
      </c>
      <c r="F39" s="618">
        <v>68</v>
      </c>
      <c r="G39" s="618" t="s">
        <v>1636</v>
      </c>
      <c r="H39" s="618">
        <v>6</v>
      </c>
      <c r="I39" s="618">
        <v>1</v>
      </c>
      <c r="J39" s="618">
        <v>5</v>
      </c>
      <c r="K39" s="618">
        <v>18</v>
      </c>
      <c r="L39" s="618">
        <v>0</v>
      </c>
      <c r="M39" s="618">
        <v>5</v>
      </c>
      <c r="N39" s="618">
        <v>10</v>
      </c>
    </row>
    <row r="40" spans="1:14" s="204" customFormat="1" ht="20.25" customHeight="1" x14ac:dyDescent="0.2">
      <c r="A40" s="618" t="s">
        <v>1716</v>
      </c>
      <c r="B40" s="618" t="s">
        <v>1421</v>
      </c>
      <c r="C40" s="618" t="s">
        <v>1594</v>
      </c>
      <c r="D40" s="618" t="s">
        <v>1636</v>
      </c>
      <c r="E40" s="618" t="s">
        <v>1636</v>
      </c>
      <c r="F40" s="618">
        <v>10</v>
      </c>
      <c r="G40" s="618" t="s">
        <v>1620</v>
      </c>
      <c r="H40" s="618">
        <v>0</v>
      </c>
      <c r="I40" s="618">
        <v>5</v>
      </c>
      <c r="J40" s="618">
        <v>21</v>
      </c>
      <c r="K40" s="618">
        <v>55</v>
      </c>
      <c r="L40" s="618">
        <v>0</v>
      </c>
      <c r="M40" s="618">
        <v>21</v>
      </c>
      <c r="N40" s="618">
        <v>25</v>
      </c>
    </row>
    <row r="41" spans="1:14" s="204" customFormat="1" ht="20.25" customHeight="1" x14ac:dyDescent="0.2">
      <c r="A41" s="618" t="s">
        <v>1716</v>
      </c>
      <c r="B41" s="618" t="s">
        <v>2070</v>
      </c>
      <c r="C41" s="618" t="s">
        <v>1594</v>
      </c>
      <c r="D41" s="618" t="s">
        <v>1636</v>
      </c>
      <c r="E41" s="618" t="s">
        <v>1636</v>
      </c>
      <c r="F41" s="618">
        <v>6</v>
      </c>
      <c r="G41" s="618" t="s">
        <v>1636</v>
      </c>
      <c r="H41" s="618">
        <v>1</v>
      </c>
      <c r="I41" s="618">
        <v>4</v>
      </c>
      <c r="J41" s="618">
        <v>14</v>
      </c>
      <c r="K41" s="618">
        <v>32</v>
      </c>
      <c r="L41" s="618">
        <v>0</v>
      </c>
      <c r="M41" s="618">
        <v>15</v>
      </c>
      <c r="N41" s="618">
        <v>5</v>
      </c>
    </row>
    <row r="42" spans="1:14" s="204" customFormat="1" ht="20.25" customHeight="1" x14ac:dyDescent="0.2">
      <c r="A42" s="426" t="s">
        <v>2042</v>
      </c>
      <c r="B42" s="295"/>
      <c r="C42" s="295"/>
      <c r="D42" s="295"/>
      <c r="E42" s="295"/>
      <c r="F42" s="295"/>
      <c r="G42" s="295"/>
      <c r="H42" s="295"/>
      <c r="I42" s="295"/>
      <c r="J42" s="32"/>
    </row>
    <row r="43" spans="1:14" s="204" customFormat="1" ht="20.25" customHeight="1" x14ac:dyDescent="0.2">
      <c r="A43" s="633" t="s">
        <v>2071</v>
      </c>
      <c r="B43" s="295"/>
      <c r="C43" s="295"/>
      <c r="D43" s="295"/>
      <c r="E43" s="295"/>
      <c r="F43" s="295"/>
      <c r="G43" s="295"/>
      <c r="H43" s="295"/>
      <c r="I43" s="295"/>
      <c r="J43" s="32"/>
    </row>
    <row r="44" spans="1:14" s="204" customFormat="1" ht="20.25" customHeight="1" x14ac:dyDescent="0.2">
      <c r="A44" s="32"/>
      <c r="B44" s="295"/>
      <c r="C44" s="295"/>
      <c r="D44" s="295"/>
      <c r="E44" s="295"/>
      <c r="F44" s="295"/>
      <c r="G44" s="295"/>
      <c r="H44" s="295"/>
      <c r="I44" s="295"/>
      <c r="J44" s="32"/>
    </row>
  </sheetData>
  <mergeCells count="13">
    <mergeCell ref="A22:G22"/>
    <mergeCell ref="A17:G17"/>
    <mergeCell ref="A18:G18"/>
    <mergeCell ref="A19:G19"/>
    <mergeCell ref="A20:G20"/>
    <mergeCell ref="A21:G21"/>
    <mergeCell ref="I30:K30"/>
    <mergeCell ref="L30:N30"/>
    <mergeCell ref="A23:G23"/>
    <mergeCell ref="A24:G24"/>
    <mergeCell ref="A25:G25"/>
    <mergeCell ref="A26:F26"/>
    <mergeCell ref="A27:G27"/>
  </mergeCells>
  <pageMargins left="0.59055118110236227" right="0.59055118110236227" top="0.59055118110236227" bottom="0.59055118110236227" header="0.31496062992125984" footer="0.31496062992125984"/>
  <pageSetup paperSize="9" scale="36"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DAB64-A5F1-4091-B072-318EA67E7D2E}">
  <sheetPr>
    <tabColor rgb="FF00766E"/>
    <pageSetUpPr fitToPage="1"/>
  </sheetPr>
  <dimension ref="A1:P116"/>
  <sheetViews>
    <sheetView showGridLines="0" topLeftCell="A19" zoomScale="70" zoomScaleNormal="70" workbookViewId="0">
      <selection activeCell="A3" sqref="A3:H3"/>
    </sheetView>
  </sheetViews>
  <sheetFormatPr defaultColWidth="9" defaultRowHeight="14.25" x14ac:dyDescent="0.2"/>
  <cols>
    <col min="1" max="1" width="33.625" style="204" customWidth="1"/>
    <col min="2" max="9" width="15.625" style="204" customWidth="1"/>
    <col min="10" max="16384" width="9" style="32"/>
  </cols>
  <sheetData>
    <row r="1" spans="1:16" ht="39.950000000000003" customHeight="1" x14ac:dyDescent="0.2">
      <c r="A1" s="32"/>
      <c r="B1" s="32"/>
      <c r="C1" s="32"/>
      <c r="D1" s="32"/>
      <c r="E1" s="32"/>
      <c r="F1" s="32"/>
      <c r="G1" s="32"/>
      <c r="H1" s="32"/>
      <c r="I1" s="32"/>
      <c r="J1" s="1139"/>
    </row>
    <row r="2" spans="1:16" ht="39.950000000000003" customHeight="1" x14ac:dyDescent="0.2">
      <c r="A2" s="157" t="s">
        <v>320</v>
      </c>
      <c r="B2" s="272"/>
      <c r="C2" s="272"/>
      <c r="D2" s="272"/>
      <c r="E2" s="229"/>
      <c r="F2" s="291"/>
      <c r="G2" s="291"/>
      <c r="H2" s="272"/>
      <c r="I2" s="272"/>
    </row>
    <row r="3" spans="1:16" ht="101.25" customHeight="1" x14ac:dyDescent="0.2">
      <c r="A3" s="1702" t="s">
        <v>2072</v>
      </c>
      <c r="B3" s="1702"/>
      <c r="C3" s="1702"/>
      <c r="D3" s="1702"/>
      <c r="E3" s="1702"/>
      <c r="F3" s="1702"/>
      <c r="G3" s="1702"/>
      <c r="H3" s="1702"/>
      <c r="I3" s="271"/>
    </row>
    <row r="4" spans="1:16" ht="22.15" customHeight="1" x14ac:dyDescent="0.2">
      <c r="A4" s="1216" t="s">
        <v>2073</v>
      </c>
      <c r="B4" s="292"/>
      <c r="C4" s="292"/>
      <c r="D4" s="292"/>
      <c r="E4" s="292"/>
      <c r="F4" s="292"/>
      <c r="G4" s="292"/>
      <c r="H4" s="292"/>
      <c r="I4" s="292"/>
    </row>
    <row r="5" spans="1:16" x14ac:dyDescent="0.2">
      <c r="A5" s="1217" t="s">
        <v>2074</v>
      </c>
      <c r="B5" s="196"/>
      <c r="C5" s="196"/>
      <c r="D5" s="196"/>
      <c r="E5" s="196"/>
      <c r="F5" s="196"/>
      <c r="G5" s="196"/>
      <c r="H5" s="196"/>
      <c r="I5" s="196"/>
    </row>
    <row r="6" spans="1:16" ht="14.1" customHeight="1" x14ac:dyDescent="0.2">
      <c r="A6" s="1200" t="s">
        <v>2075</v>
      </c>
      <c r="B6" s="1201" t="s">
        <v>2076</v>
      </c>
      <c r="C6" s="1201" t="s">
        <v>2077</v>
      </c>
      <c r="D6" s="1201" t="s">
        <v>2078</v>
      </c>
      <c r="E6" s="1201" t="s">
        <v>2079</v>
      </c>
      <c r="F6" s="1201" t="s">
        <v>2080</v>
      </c>
      <c r="G6" s="1201" t="s">
        <v>2081</v>
      </c>
      <c r="H6" s="1201" t="s">
        <v>2082</v>
      </c>
      <c r="I6" s="32"/>
    </row>
    <row r="7" spans="1:16" x14ac:dyDescent="0.2">
      <c r="A7" s="1202">
        <v>2025</v>
      </c>
      <c r="B7" s="1398">
        <v>64940</v>
      </c>
      <c r="C7" s="1398">
        <v>97790</v>
      </c>
      <c r="D7" s="1203">
        <v>266920</v>
      </c>
      <c r="E7" s="1398">
        <v>85190</v>
      </c>
      <c r="F7" s="1398">
        <v>82820</v>
      </c>
      <c r="G7" s="1203">
        <v>221860</v>
      </c>
      <c r="H7" s="1203">
        <v>39790</v>
      </c>
      <c r="I7" s="1422"/>
      <c r="J7" s="1422"/>
      <c r="K7" s="1422"/>
      <c r="L7" s="204"/>
      <c r="M7" s="204"/>
      <c r="N7" s="204"/>
      <c r="O7" s="204"/>
    </row>
    <row r="8" spans="1:16" x14ac:dyDescent="0.2">
      <c r="A8" s="1202">
        <v>2024</v>
      </c>
      <c r="B8" s="1208">
        <v>55630</v>
      </c>
      <c r="C8" s="1208">
        <v>55480</v>
      </c>
      <c r="D8" s="1208">
        <v>269460</v>
      </c>
      <c r="E8" s="1208">
        <v>27230</v>
      </c>
      <c r="F8" s="1208">
        <v>88270</v>
      </c>
      <c r="G8" s="1208">
        <v>223440</v>
      </c>
      <c r="H8" s="1208">
        <v>41640</v>
      </c>
      <c r="I8" s="690"/>
      <c r="J8" s="690"/>
      <c r="K8" s="690"/>
    </row>
    <row r="9" spans="1:16" x14ac:dyDescent="0.2">
      <c r="A9" s="1204">
        <v>2023</v>
      </c>
      <c r="B9" s="1209">
        <v>46660</v>
      </c>
      <c r="C9" s="1209">
        <v>85880</v>
      </c>
      <c r="D9" s="1209">
        <v>268940</v>
      </c>
      <c r="E9" s="1209">
        <v>54200</v>
      </c>
      <c r="F9" s="1209">
        <v>93140</v>
      </c>
      <c r="G9" s="1209">
        <v>213920</v>
      </c>
      <c r="H9" s="1209">
        <v>40220</v>
      </c>
      <c r="I9" s="32"/>
      <c r="J9" s="690"/>
    </row>
    <row r="10" spans="1:16" x14ac:dyDescent="0.2">
      <c r="A10" s="1204">
        <v>2022</v>
      </c>
      <c r="B10" s="1209">
        <v>46110</v>
      </c>
      <c r="C10" s="1209">
        <v>56100</v>
      </c>
      <c r="D10" s="1209">
        <v>282710</v>
      </c>
      <c r="E10" s="1209">
        <v>54980</v>
      </c>
      <c r="F10" s="1209">
        <v>88380</v>
      </c>
      <c r="G10" s="1209">
        <v>222570</v>
      </c>
      <c r="H10" s="1209">
        <v>18990</v>
      </c>
      <c r="I10" s="32"/>
    </row>
    <row r="11" spans="1:16" x14ac:dyDescent="0.2">
      <c r="A11" s="1204">
        <v>2021</v>
      </c>
      <c r="B11" s="1209">
        <v>49200</v>
      </c>
      <c r="C11" s="1209">
        <v>37710</v>
      </c>
      <c r="D11" s="1209">
        <v>269190</v>
      </c>
      <c r="E11" s="1210">
        <v>32680</v>
      </c>
      <c r="F11" s="1210">
        <v>91020</v>
      </c>
      <c r="G11" s="1209">
        <v>215690</v>
      </c>
      <c r="H11" s="1211">
        <v>16710</v>
      </c>
      <c r="I11" s="32"/>
    </row>
    <row r="12" spans="1:16" x14ac:dyDescent="0.2">
      <c r="A12" s="1212"/>
      <c r="B12" s="1213"/>
      <c r="C12" s="1213"/>
      <c r="D12" s="1213"/>
      <c r="E12" s="1214"/>
      <c r="F12" s="1214"/>
      <c r="G12" s="1213"/>
      <c r="H12" s="1215"/>
      <c r="I12" s="32"/>
    </row>
    <row r="13" spans="1:16" ht="22.15" customHeight="1" x14ac:dyDescent="0.25">
      <c r="A13" s="1216" t="s">
        <v>118</v>
      </c>
      <c r="B13" s="202"/>
      <c r="C13" s="202"/>
      <c r="D13" s="202"/>
      <c r="E13" s="202"/>
      <c r="F13" s="202"/>
      <c r="G13" s="202"/>
      <c r="H13" s="202"/>
      <c r="I13" s="202"/>
      <c r="J13" s="690"/>
      <c r="K13" s="690"/>
      <c r="L13" s="690"/>
      <c r="M13" s="690"/>
      <c r="N13" s="690"/>
      <c r="O13" s="690"/>
      <c r="P13" s="690"/>
    </row>
    <row r="14" spans="1:16" ht="18" x14ac:dyDescent="0.25">
      <c r="A14" s="1217" t="s">
        <v>2074</v>
      </c>
      <c r="B14" s="196"/>
      <c r="C14" s="196"/>
      <c r="D14" s="196"/>
      <c r="E14" s="196"/>
      <c r="F14" s="196"/>
      <c r="G14" s="196"/>
      <c r="H14" s="196"/>
      <c r="I14" s="202"/>
      <c r="J14" s="690"/>
      <c r="K14" s="690"/>
      <c r="L14" s="690"/>
      <c r="M14" s="690"/>
      <c r="N14" s="690"/>
      <c r="O14" s="690"/>
      <c r="P14" s="690"/>
    </row>
    <row r="15" spans="1:16" ht="21.75" customHeight="1" x14ac:dyDescent="0.25">
      <c r="A15" s="1200" t="s">
        <v>2075</v>
      </c>
      <c r="B15" s="1201" t="s">
        <v>2076</v>
      </c>
      <c r="C15" s="1201" t="s">
        <v>2077</v>
      </c>
      <c r="D15" s="1201" t="s">
        <v>2078</v>
      </c>
      <c r="E15" s="1201" t="s">
        <v>2079</v>
      </c>
      <c r="F15" s="1201" t="s">
        <v>2080</v>
      </c>
      <c r="G15" s="1201" t="s">
        <v>2081</v>
      </c>
      <c r="H15" s="1201" t="s">
        <v>2082</v>
      </c>
      <c r="I15" s="202"/>
      <c r="J15" s="690"/>
      <c r="K15" s="690"/>
      <c r="L15" s="690"/>
      <c r="M15" s="690"/>
      <c r="N15" s="690"/>
      <c r="O15" s="690"/>
      <c r="P15" s="690"/>
    </row>
    <row r="16" spans="1:16" ht="14.1" customHeight="1" x14ac:dyDescent="0.25">
      <c r="A16" s="1202">
        <v>2025</v>
      </c>
      <c r="B16" s="1207" t="s">
        <v>2083</v>
      </c>
      <c r="C16" s="1203">
        <v>20950</v>
      </c>
      <c r="D16" s="1203">
        <v>126570</v>
      </c>
      <c r="E16" s="1203">
        <v>21530</v>
      </c>
      <c r="F16" s="1203">
        <v>5930</v>
      </c>
      <c r="G16" s="1203">
        <v>119920</v>
      </c>
      <c r="H16" s="1203">
        <v>130</v>
      </c>
      <c r="I16" s="202"/>
      <c r="J16" s="690"/>
      <c r="K16" s="690"/>
      <c r="L16" s="690"/>
      <c r="M16" s="690"/>
      <c r="N16" s="690"/>
      <c r="O16" s="690"/>
      <c r="P16" s="690"/>
    </row>
    <row r="17" spans="1:16" ht="14.1" customHeight="1" x14ac:dyDescent="0.25">
      <c r="A17" s="1202">
        <v>2024</v>
      </c>
      <c r="B17" s="1207" t="s">
        <v>2083</v>
      </c>
      <c r="C17" s="1203">
        <v>4730</v>
      </c>
      <c r="D17" s="1203">
        <v>123370</v>
      </c>
      <c r="E17" s="1203">
        <v>5320</v>
      </c>
      <c r="F17" s="1203">
        <v>4410</v>
      </c>
      <c r="G17" s="1203">
        <v>118200</v>
      </c>
      <c r="H17" s="1203">
        <v>160</v>
      </c>
      <c r="I17" s="202"/>
      <c r="J17" s="690"/>
      <c r="K17" s="690"/>
      <c r="L17" s="690"/>
      <c r="M17" s="690"/>
      <c r="N17" s="690"/>
      <c r="O17" s="690"/>
      <c r="P17" s="690"/>
    </row>
    <row r="18" spans="1:16" ht="14.1" customHeight="1" x14ac:dyDescent="0.25">
      <c r="A18" s="1204">
        <v>2023</v>
      </c>
      <c r="B18" s="1218" t="s">
        <v>2083</v>
      </c>
      <c r="C18" s="1205">
        <v>8610</v>
      </c>
      <c r="D18" s="1205">
        <v>126500</v>
      </c>
      <c r="E18" s="1205">
        <v>9200</v>
      </c>
      <c r="F18" s="1205">
        <v>4070</v>
      </c>
      <c r="G18" s="1205">
        <v>121720</v>
      </c>
      <c r="H18" s="1205">
        <v>120</v>
      </c>
      <c r="I18" s="202"/>
      <c r="J18" s="690"/>
      <c r="K18" s="690"/>
      <c r="L18" s="690"/>
      <c r="M18" s="690"/>
      <c r="N18" s="690"/>
      <c r="O18" s="690"/>
      <c r="P18" s="690"/>
    </row>
    <row r="19" spans="1:16" ht="14.1" customHeight="1" x14ac:dyDescent="0.25">
      <c r="A19" s="1204">
        <v>2022</v>
      </c>
      <c r="B19" s="1218" t="s">
        <v>2083</v>
      </c>
      <c r="C19" s="1205">
        <v>6400</v>
      </c>
      <c r="D19" s="1205">
        <v>128720</v>
      </c>
      <c r="E19" s="1205">
        <v>6870</v>
      </c>
      <c r="F19" s="1205">
        <v>1490</v>
      </c>
      <c r="G19" s="1205">
        <v>126670</v>
      </c>
      <c r="H19" s="1205">
        <v>90</v>
      </c>
      <c r="I19" s="202"/>
    </row>
    <row r="20" spans="1:16" ht="14.1" customHeight="1" x14ac:dyDescent="0.25">
      <c r="A20" s="1204">
        <v>2021</v>
      </c>
      <c r="B20" s="1218" t="s">
        <v>2083</v>
      </c>
      <c r="C20" s="1206">
        <v>3920</v>
      </c>
      <c r="D20" s="1205">
        <v>124250</v>
      </c>
      <c r="E20" s="1206">
        <v>4240</v>
      </c>
      <c r="F20" s="1205">
        <v>1880</v>
      </c>
      <c r="G20" s="1206">
        <v>121700</v>
      </c>
      <c r="H20" s="1205">
        <v>360</v>
      </c>
      <c r="I20" s="202"/>
    </row>
    <row r="21" spans="1:16" ht="15" x14ac:dyDescent="0.25">
      <c r="A21" s="158"/>
      <c r="B21" s="203"/>
      <c r="C21" s="203"/>
      <c r="D21" s="203"/>
      <c r="E21" s="203"/>
      <c r="F21" s="203"/>
      <c r="G21" s="203"/>
      <c r="H21" s="203"/>
      <c r="I21" s="203"/>
    </row>
    <row r="22" spans="1:16" x14ac:dyDescent="0.2">
      <c r="A22" s="1703" t="s">
        <v>1441</v>
      </c>
      <c r="B22" s="1703"/>
      <c r="C22" s="1703"/>
      <c r="D22" s="1703"/>
      <c r="E22" s="1703"/>
      <c r="F22" s="1703"/>
      <c r="G22" s="1703"/>
      <c r="H22" s="1703"/>
      <c r="I22" s="289"/>
      <c r="J22" s="690"/>
      <c r="K22" s="690"/>
      <c r="L22" s="690"/>
      <c r="M22" s="690"/>
      <c r="N22" s="690"/>
      <c r="O22" s="690"/>
      <c r="P22" s="690"/>
    </row>
    <row r="23" spans="1:16" ht="29.25" customHeight="1" x14ac:dyDescent="0.2">
      <c r="A23" s="1704" t="s">
        <v>2084</v>
      </c>
      <c r="B23" s="1704"/>
      <c r="C23" s="1704"/>
      <c r="D23" s="1704"/>
      <c r="E23" s="1704"/>
      <c r="F23" s="1704"/>
      <c r="G23" s="1704"/>
      <c r="H23" s="1704"/>
      <c r="I23" s="31"/>
      <c r="K23" s="690"/>
      <c r="L23" s="690"/>
      <c r="M23" s="690"/>
      <c r="N23" s="690"/>
      <c r="O23" s="690"/>
      <c r="P23" s="690"/>
    </row>
    <row r="24" spans="1:16" x14ac:dyDescent="0.2">
      <c r="A24" s="32"/>
      <c r="B24" s="32"/>
      <c r="C24" s="32"/>
      <c r="D24" s="32"/>
      <c r="E24" s="32"/>
      <c r="F24" s="32"/>
      <c r="G24" s="32"/>
      <c r="H24" s="32"/>
      <c r="I24" s="32"/>
      <c r="K24" s="690"/>
      <c r="L24" s="690"/>
      <c r="M24" s="690"/>
      <c r="N24" s="690"/>
      <c r="O24" s="690"/>
      <c r="P24" s="690"/>
    </row>
    <row r="25" spans="1:16" ht="362.1" customHeight="1" x14ac:dyDescent="0.2">
      <c r="A25" s="1701"/>
      <c r="B25" s="1701"/>
      <c r="C25" s="1701"/>
      <c r="D25" s="1701"/>
      <c r="E25" s="1701"/>
      <c r="F25" s="1701"/>
      <c r="G25" s="1701"/>
      <c r="H25" s="1701"/>
      <c r="I25" s="1701"/>
      <c r="K25" s="690"/>
      <c r="L25" s="690"/>
      <c r="M25" s="690"/>
      <c r="N25" s="690"/>
      <c r="O25" s="690"/>
      <c r="P25" s="690"/>
    </row>
    <row r="26" spans="1:16" x14ac:dyDescent="0.2">
      <c r="A26" s="32"/>
      <c r="B26" s="32"/>
      <c r="C26" s="32"/>
      <c r="D26" s="32"/>
      <c r="E26" s="32"/>
      <c r="F26" s="32"/>
      <c r="G26" s="32"/>
      <c r="H26" s="32"/>
      <c r="I26" s="32"/>
      <c r="K26" s="690"/>
      <c r="L26" s="690"/>
      <c r="M26" s="690"/>
      <c r="N26" s="690"/>
      <c r="O26" s="690"/>
      <c r="P26" s="690"/>
    </row>
    <row r="27" spans="1:16" ht="362.1" customHeight="1" x14ac:dyDescent="0.2">
      <c r="A27" s="1701"/>
      <c r="B27" s="1701"/>
      <c r="C27" s="1701"/>
      <c r="D27" s="1701"/>
      <c r="E27" s="1701"/>
      <c r="F27" s="1701"/>
      <c r="G27" s="1701"/>
      <c r="H27" s="1701"/>
      <c r="I27" s="1701"/>
    </row>
    <row r="38" spans="12:12" x14ac:dyDescent="0.2">
      <c r="L38" s="29"/>
    </row>
    <row r="39" spans="12:12" x14ac:dyDescent="0.2">
      <c r="L39" s="29"/>
    </row>
    <row r="40" spans="12:12" x14ac:dyDescent="0.2">
      <c r="L40" s="29"/>
    </row>
    <row r="41" spans="12:12" x14ac:dyDescent="0.2">
      <c r="L41" s="29"/>
    </row>
    <row r="42" spans="12:12" x14ac:dyDescent="0.2">
      <c r="L42" s="29"/>
    </row>
    <row r="43" spans="12:12" x14ac:dyDescent="0.2">
      <c r="L43" s="29"/>
    </row>
    <row r="44" spans="12:12" x14ac:dyDescent="0.2">
      <c r="L44" s="29"/>
    </row>
    <row r="45" spans="12:12" x14ac:dyDescent="0.2">
      <c r="L45" s="29"/>
    </row>
    <row r="46" spans="12:12" x14ac:dyDescent="0.2">
      <c r="L46" s="29"/>
    </row>
    <row r="53" spans="1:1" x14ac:dyDescent="0.2">
      <c r="A53" s="761"/>
    </row>
    <row r="115" spans="1:7" x14ac:dyDescent="0.2">
      <c r="A115" s="1306"/>
      <c r="B115" s="1306"/>
      <c r="C115" s="1306"/>
      <c r="D115" s="1306"/>
      <c r="E115" s="1306"/>
      <c r="F115" s="1306"/>
      <c r="G115" s="1306"/>
    </row>
    <row r="116" spans="1:7" x14ac:dyDescent="0.2">
      <c r="A116" s="1306"/>
      <c r="B116" s="1306"/>
      <c r="C116" s="1306"/>
      <c r="D116" s="1306"/>
      <c r="E116" s="1306"/>
      <c r="F116" s="1306"/>
      <c r="G116" s="1306"/>
    </row>
  </sheetData>
  <mergeCells count="7">
    <mergeCell ref="A27:D27"/>
    <mergeCell ref="E27:I27"/>
    <mergeCell ref="A3:H3"/>
    <mergeCell ref="A22:H22"/>
    <mergeCell ref="A23:H23"/>
    <mergeCell ref="A25:D25"/>
    <mergeCell ref="E25:I25"/>
  </mergeCells>
  <pageMargins left="0.59055118110236227" right="0.59055118110236227" top="0.59055118110236227" bottom="0.59055118110236227" header="0.31496062992125984" footer="0.31496062992125984"/>
  <pageSetup paperSize="9" scale="59"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94970-E747-4BCF-B4A9-9962485E2AB5}">
  <sheetPr codeName="Sheet16">
    <tabColor rgb="FF00766E"/>
    <pageSetUpPr fitToPage="1"/>
  </sheetPr>
  <dimension ref="A1:AI119"/>
  <sheetViews>
    <sheetView showGridLines="0" topLeftCell="A70" zoomScale="85" zoomScaleNormal="85" workbookViewId="0">
      <selection activeCell="A3" sqref="A3:L3"/>
    </sheetView>
  </sheetViews>
  <sheetFormatPr defaultColWidth="9" defaultRowHeight="14.25" x14ac:dyDescent="0.2"/>
  <cols>
    <col min="1" max="1" width="51.5" style="32" bestFit="1" customWidth="1"/>
    <col min="2" max="6" width="15.75" style="32" customWidth="1"/>
    <col min="7" max="7" width="17.375" style="32" customWidth="1"/>
    <col min="8" max="8" width="12" style="32" customWidth="1"/>
    <col min="9" max="9" width="13.125" style="32" customWidth="1"/>
    <col min="10" max="11" width="11.875" style="32" customWidth="1"/>
    <col min="12" max="12" width="11.625" style="32" customWidth="1"/>
    <col min="13" max="16384" width="9" style="32"/>
  </cols>
  <sheetData>
    <row r="1" spans="1:35" ht="39.950000000000003" customHeight="1" x14ac:dyDescent="0.2">
      <c r="O1" s="1139"/>
    </row>
    <row r="2" spans="1:35" ht="39.950000000000003" customHeight="1" x14ac:dyDescent="0.25">
      <c r="A2" s="1219" t="s">
        <v>2085</v>
      </c>
      <c r="B2" s="202"/>
      <c r="C2" s="202"/>
      <c r="D2" s="202"/>
      <c r="E2" s="1683"/>
      <c r="F2" s="1683"/>
      <c r="G2" s="1683"/>
    </row>
    <row r="3" spans="1:35" s="269" customFormat="1" ht="61.5" customHeight="1" x14ac:dyDescent="0.2">
      <c r="A3" s="1707" t="s">
        <v>2086</v>
      </c>
      <c r="B3" s="1707"/>
      <c r="C3" s="1707"/>
      <c r="D3" s="1707"/>
      <c r="E3" s="1707"/>
      <c r="F3" s="1707"/>
      <c r="G3" s="1707"/>
      <c r="H3" s="1707"/>
      <c r="I3" s="1707"/>
      <c r="J3" s="1707"/>
      <c r="K3" s="1707"/>
      <c r="L3" s="1707"/>
    </row>
    <row r="4" spans="1:35" ht="13.15" customHeight="1" x14ac:dyDescent="0.2">
      <c r="A4" s="1220" t="s">
        <v>2087</v>
      </c>
      <c r="B4" s="209"/>
      <c r="D4" s="209"/>
      <c r="E4" s="209"/>
      <c r="F4" s="209"/>
      <c r="G4" s="209"/>
      <c r="H4" s="272"/>
      <c r="I4" s="272"/>
      <c r="J4" s="272"/>
      <c r="K4" s="272"/>
      <c r="L4" s="272"/>
    </row>
    <row r="5" spans="1:35" x14ac:dyDescent="0.2">
      <c r="A5" s="1221" t="s">
        <v>2074</v>
      </c>
      <c r="B5" s="273"/>
      <c r="C5" s="273"/>
      <c r="D5" s="273"/>
      <c r="E5" s="159"/>
      <c r="F5" s="159"/>
      <c r="G5" s="159"/>
      <c r="H5" s="273"/>
      <c r="I5" s="273"/>
      <c r="J5" s="273"/>
      <c r="K5" s="273"/>
      <c r="L5" s="273"/>
    </row>
    <row r="6" spans="1:35" ht="33.75" x14ac:dyDescent="0.2">
      <c r="A6" s="1222" t="s">
        <v>2088</v>
      </c>
      <c r="B6" s="1201" t="s">
        <v>1834</v>
      </c>
      <c r="C6" s="1201" t="s">
        <v>2089</v>
      </c>
      <c r="D6" s="1201" t="s">
        <v>2066</v>
      </c>
      <c r="E6" s="1201" t="s">
        <v>1378</v>
      </c>
      <c r="F6" s="1201" t="s">
        <v>1416</v>
      </c>
      <c r="G6" s="1201" t="s">
        <v>1716</v>
      </c>
      <c r="H6" s="1201" t="s">
        <v>1424</v>
      </c>
      <c r="I6" s="1201" t="s">
        <v>1426</v>
      </c>
      <c r="J6" s="1201" t="s">
        <v>2069</v>
      </c>
      <c r="K6" s="1201" t="s">
        <v>1388</v>
      </c>
      <c r="L6" s="1201" t="s">
        <v>1438</v>
      </c>
    </row>
    <row r="7" spans="1:35" s="1223" customFormat="1" x14ac:dyDescent="0.2">
      <c r="A7" s="1394" t="s">
        <v>2090</v>
      </c>
      <c r="B7" s="1226"/>
      <c r="C7" s="1226"/>
      <c r="D7" s="1227"/>
      <c r="E7" s="1227"/>
      <c r="F7" s="1228"/>
      <c r="G7" s="1227" t="s">
        <v>1594</v>
      </c>
      <c r="H7" s="1227"/>
      <c r="I7" s="1227" t="s">
        <v>1594</v>
      </c>
      <c r="J7" s="1229"/>
      <c r="K7" s="1226"/>
      <c r="L7" s="1229"/>
    </row>
    <row r="8" spans="1:35" s="269" customFormat="1" ht="14.1" customHeight="1" x14ac:dyDescent="0.2">
      <c r="A8" s="1230" t="s">
        <v>2091</v>
      </c>
      <c r="B8" s="1231">
        <v>429660</v>
      </c>
      <c r="C8" s="1231">
        <v>31830</v>
      </c>
      <c r="D8" s="1231">
        <v>78590</v>
      </c>
      <c r="E8" s="1231">
        <v>16720</v>
      </c>
      <c r="F8" s="1231">
        <v>232870</v>
      </c>
      <c r="G8" s="1231">
        <v>1040</v>
      </c>
      <c r="H8" s="1231">
        <v>10390</v>
      </c>
      <c r="I8" s="1231">
        <v>30790</v>
      </c>
      <c r="J8" s="1231">
        <v>1140</v>
      </c>
      <c r="K8" s="1231">
        <v>49170</v>
      </c>
      <c r="L8" s="1231">
        <v>8950</v>
      </c>
      <c r="Z8" s="1344"/>
      <c r="AA8" s="1344"/>
      <c r="AB8" s="1344"/>
      <c r="AC8" s="1344"/>
      <c r="AD8" s="1344"/>
      <c r="AE8" s="1344"/>
      <c r="AF8" s="1344"/>
      <c r="AG8" s="1344"/>
      <c r="AH8" s="1344"/>
      <c r="AI8" s="1344"/>
    </row>
    <row r="9" spans="1:35" s="269" customFormat="1" ht="14.1" customHeight="1" x14ac:dyDescent="0.2">
      <c r="A9" s="1232" t="s">
        <v>2092</v>
      </c>
      <c r="B9" s="1233">
        <v>26510</v>
      </c>
      <c r="C9" s="1233">
        <v>1040</v>
      </c>
      <c r="D9" s="1234">
        <v>19950</v>
      </c>
      <c r="E9" s="1234">
        <v>0</v>
      </c>
      <c r="F9" s="1234">
        <v>0</v>
      </c>
      <c r="G9" s="1234">
        <v>1040</v>
      </c>
      <c r="H9" s="1234">
        <v>2550</v>
      </c>
      <c r="I9" s="1234">
        <v>0</v>
      </c>
      <c r="J9" s="1234">
        <v>0</v>
      </c>
      <c r="K9" s="1234">
        <v>0</v>
      </c>
      <c r="L9" s="1234">
        <v>2970</v>
      </c>
      <c r="Z9" s="1344"/>
      <c r="AA9" s="1344"/>
      <c r="AB9" s="1344"/>
      <c r="AC9" s="1344"/>
      <c r="AD9" s="1344"/>
      <c r="AE9" s="1344"/>
      <c r="AF9" s="1344"/>
      <c r="AG9" s="1344"/>
      <c r="AH9" s="1344"/>
      <c r="AI9" s="1344"/>
    </row>
    <row r="10" spans="1:35" s="269" customFormat="1" ht="14.1" customHeight="1" x14ac:dyDescent="0.2">
      <c r="A10" s="1232" t="s">
        <v>2093</v>
      </c>
      <c r="B10" s="1233">
        <v>28000</v>
      </c>
      <c r="C10" s="1417">
        <v>0</v>
      </c>
      <c r="D10" s="1307">
        <v>0</v>
      </c>
      <c r="E10" s="1307">
        <v>0</v>
      </c>
      <c r="F10" s="1307">
        <v>0</v>
      </c>
      <c r="G10" s="1307">
        <v>0</v>
      </c>
      <c r="H10" s="1307">
        <v>0</v>
      </c>
      <c r="I10" s="1307">
        <v>0</v>
      </c>
      <c r="J10" s="1307">
        <v>0</v>
      </c>
      <c r="K10" s="1307">
        <v>27350</v>
      </c>
      <c r="L10" s="1234">
        <v>660</v>
      </c>
      <c r="Z10" s="1344"/>
      <c r="AA10" s="1344"/>
      <c r="AB10" s="1344"/>
      <c r="AC10" s="1344"/>
      <c r="AD10" s="1344"/>
      <c r="AE10" s="1344"/>
      <c r="AF10" s="1344"/>
      <c r="AG10" s="1344"/>
      <c r="AH10" s="1344"/>
      <c r="AI10" s="1344"/>
    </row>
    <row r="11" spans="1:35" s="269" customFormat="1" ht="14.1" customHeight="1" x14ac:dyDescent="0.2">
      <c r="A11" s="1232" t="s">
        <v>2094</v>
      </c>
      <c r="B11" s="1233">
        <v>10430</v>
      </c>
      <c r="C11" s="1417">
        <v>0</v>
      </c>
      <c r="D11" s="1307">
        <v>3710</v>
      </c>
      <c r="E11" s="1307">
        <v>0</v>
      </c>
      <c r="F11" s="1307">
        <v>0</v>
      </c>
      <c r="G11" s="1307">
        <v>0</v>
      </c>
      <c r="H11" s="1307">
        <v>860</v>
      </c>
      <c r="I11" s="1307">
        <v>0</v>
      </c>
      <c r="J11" s="1307">
        <v>0</v>
      </c>
      <c r="K11" s="1307">
        <v>5270</v>
      </c>
      <c r="L11" s="1234">
        <v>590</v>
      </c>
      <c r="Z11" s="1344"/>
      <c r="AA11" s="1344"/>
      <c r="AB11" s="1344"/>
      <c r="AC11" s="1344"/>
      <c r="AD11" s="1344"/>
      <c r="AE11" s="1344"/>
      <c r="AF11" s="1344"/>
      <c r="AG11" s="1344"/>
      <c r="AH11" s="1344"/>
      <c r="AI11" s="1344"/>
    </row>
    <row r="12" spans="1:35" s="269" customFormat="1" ht="14.1" customHeight="1" x14ac:dyDescent="0.2">
      <c r="A12" s="1232" t="s">
        <v>2095</v>
      </c>
      <c r="B12" s="1233">
        <v>56240</v>
      </c>
      <c r="C12" s="1417">
        <v>0</v>
      </c>
      <c r="D12" s="1307">
        <v>49890</v>
      </c>
      <c r="E12" s="1307">
        <v>20</v>
      </c>
      <c r="F12" s="1307">
        <v>0</v>
      </c>
      <c r="G12" s="1307">
        <v>0</v>
      </c>
      <c r="H12" s="1307">
        <v>4950</v>
      </c>
      <c r="I12" s="1307">
        <v>0</v>
      </c>
      <c r="J12" s="1307">
        <v>910</v>
      </c>
      <c r="K12" s="1307">
        <v>0</v>
      </c>
      <c r="L12" s="1234">
        <v>480</v>
      </c>
      <c r="Z12" s="1344"/>
      <c r="AA12" s="1344"/>
      <c r="AB12" s="1344"/>
      <c r="AC12" s="1344"/>
      <c r="AD12" s="1344"/>
      <c r="AE12" s="1344"/>
      <c r="AF12" s="1344"/>
      <c r="AG12" s="1344"/>
      <c r="AH12" s="1344"/>
      <c r="AI12" s="1344"/>
    </row>
    <row r="13" spans="1:35" s="269" customFormat="1" ht="14.1" customHeight="1" x14ac:dyDescent="0.2">
      <c r="A13" s="1232" t="s">
        <v>2096</v>
      </c>
      <c r="B13" s="1233">
        <v>15690</v>
      </c>
      <c r="C13" s="1417">
        <v>0</v>
      </c>
      <c r="D13" s="1307">
        <v>470</v>
      </c>
      <c r="E13" s="1307">
        <v>11520</v>
      </c>
      <c r="F13" s="1307">
        <v>0</v>
      </c>
      <c r="G13" s="1307">
        <v>0</v>
      </c>
      <c r="H13" s="1307">
        <v>0</v>
      </c>
      <c r="I13" s="1307">
        <v>0</v>
      </c>
      <c r="J13" s="1307">
        <v>230</v>
      </c>
      <c r="K13" s="1307">
        <v>1580</v>
      </c>
      <c r="L13" s="1234">
        <v>1890</v>
      </c>
      <c r="Z13" s="1344"/>
      <c r="AA13" s="1344"/>
      <c r="AB13" s="1344"/>
      <c r="AC13" s="1344"/>
      <c r="AD13" s="1344"/>
      <c r="AE13" s="1344"/>
      <c r="AF13" s="1344"/>
      <c r="AG13" s="1344"/>
      <c r="AH13" s="1344"/>
      <c r="AI13" s="1344"/>
    </row>
    <row r="14" spans="1:35" s="269" customFormat="1" ht="14.1" customHeight="1" x14ac:dyDescent="0.2">
      <c r="A14" s="1232" t="s">
        <v>2097</v>
      </c>
      <c r="B14" s="1233">
        <v>25860</v>
      </c>
      <c r="C14" s="1417">
        <v>25650</v>
      </c>
      <c r="D14" s="1307">
        <v>0</v>
      </c>
      <c r="E14" s="1307">
        <v>0</v>
      </c>
      <c r="F14" s="1307">
        <v>0</v>
      </c>
      <c r="G14" s="1307">
        <v>0</v>
      </c>
      <c r="H14" s="1307">
        <v>0</v>
      </c>
      <c r="I14" s="1418" t="s">
        <v>2098</v>
      </c>
      <c r="J14" s="1307">
        <v>0</v>
      </c>
      <c r="K14" s="1307">
        <v>0</v>
      </c>
      <c r="L14" s="1234">
        <v>210</v>
      </c>
      <c r="Z14" s="1344"/>
      <c r="AA14" s="1344"/>
      <c r="AB14" s="1344"/>
      <c r="AC14" s="1344"/>
      <c r="AD14" s="1344"/>
      <c r="AE14" s="1344"/>
      <c r="AF14" s="1344"/>
      <c r="AG14" s="1344"/>
      <c r="AH14" s="1344"/>
      <c r="AI14" s="1344"/>
    </row>
    <row r="15" spans="1:35" s="269" customFormat="1" ht="14.1" customHeight="1" x14ac:dyDescent="0.2">
      <c r="A15" s="1232" t="s">
        <v>2099</v>
      </c>
      <c r="B15" s="1233">
        <v>2430</v>
      </c>
      <c r="C15" s="1417">
        <v>0</v>
      </c>
      <c r="D15" s="1307">
        <v>1090</v>
      </c>
      <c r="E15" s="1307">
        <v>1320</v>
      </c>
      <c r="F15" s="1307">
        <v>0</v>
      </c>
      <c r="G15" s="1307">
        <v>0</v>
      </c>
      <c r="H15" s="1307">
        <v>0</v>
      </c>
      <c r="I15" s="1307">
        <v>0</v>
      </c>
      <c r="J15" s="1307">
        <v>0</v>
      </c>
      <c r="K15" s="1307">
        <v>0</v>
      </c>
      <c r="L15" s="1234">
        <v>20</v>
      </c>
      <c r="Z15" s="1344"/>
      <c r="AA15" s="1344"/>
      <c r="AB15" s="1344"/>
      <c r="AC15" s="1344"/>
      <c r="AD15" s="1344"/>
      <c r="AE15" s="1344"/>
      <c r="AF15" s="1344"/>
      <c r="AG15" s="1344"/>
      <c r="AH15" s="1344"/>
      <c r="AI15" s="1344"/>
    </row>
    <row r="16" spans="1:35" s="269" customFormat="1" ht="20.25" customHeight="1" x14ac:dyDescent="0.2">
      <c r="A16" s="1232" t="s">
        <v>2100</v>
      </c>
      <c r="B16" s="1233">
        <v>39130</v>
      </c>
      <c r="C16" s="1417">
        <v>1630</v>
      </c>
      <c r="D16" s="1307">
        <v>3490</v>
      </c>
      <c r="E16" s="1307">
        <v>3870</v>
      </c>
      <c r="F16" s="1307">
        <v>11010</v>
      </c>
      <c r="G16" s="1307">
        <v>0</v>
      </c>
      <c r="H16" s="1307">
        <v>2030</v>
      </c>
      <c r="I16" s="1307">
        <v>1630</v>
      </c>
      <c r="J16" s="1307">
        <v>0</v>
      </c>
      <c r="K16" s="1307">
        <v>14970</v>
      </c>
      <c r="L16" s="1234">
        <v>2130</v>
      </c>
      <c r="Z16" s="1344"/>
      <c r="AA16" s="1344"/>
      <c r="AB16" s="1344"/>
      <c r="AC16" s="1344"/>
      <c r="AD16" s="1344"/>
      <c r="AE16" s="1344"/>
      <c r="AF16" s="1344"/>
      <c r="AG16" s="1344"/>
      <c r="AH16" s="1344"/>
      <c r="AI16" s="1344"/>
    </row>
    <row r="17" spans="1:35" s="269" customFormat="1" x14ac:dyDescent="0.2">
      <c r="A17" s="1232" t="s">
        <v>2101</v>
      </c>
      <c r="B17" s="1233">
        <v>221860</v>
      </c>
      <c r="C17" s="1417">
        <v>0</v>
      </c>
      <c r="D17" s="1307">
        <v>0</v>
      </c>
      <c r="E17" s="1307">
        <v>0</v>
      </c>
      <c r="F17" s="1307">
        <v>221860</v>
      </c>
      <c r="G17" s="1307">
        <v>0</v>
      </c>
      <c r="H17" s="1307">
        <v>0</v>
      </c>
      <c r="I17" s="1307">
        <v>0</v>
      </c>
      <c r="J17" s="1307">
        <v>0</v>
      </c>
      <c r="K17" s="1307">
        <v>0</v>
      </c>
      <c r="L17" s="1234">
        <v>0</v>
      </c>
      <c r="Z17" s="1344"/>
      <c r="AA17" s="1344"/>
      <c r="AB17" s="1344"/>
      <c r="AC17" s="1344"/>
      <c r="AD17" s="1344"/>
      <c r="AE17" s="1344"/>
      <c r="AF17" s="1344"/>
      <c r="AG17" s="1344"/>
      <c r="AH17" s="1344"/>
      <c r="AI17" s="1344"/>
    </row>
    <row r="18" spans="1:35" s="269" customFormat="1" x14ac:dyDescent="0.2">
      <c r="A18" s="1232" t="s">
        <v>2102</v>
      </c>
      <c r="B18" s="1233">
        <v>3500</v>
      </c>
      <c r="C18" s="1417">
        <v>3500</v>
      </c>
      <c r="D18" s="1307">
        <v>0</v>
      </c>
      <c r="E18" s="1307">
        <v>0</v>
      </c>
      <c r="F18" s="1307">
        <v>0</v>
      </c>
      <c r="G18" s="1307">
        <v>0</v>
      </c>
      <c r="H18" s="1307">
        <v>0</v>
      </c>
      <c r="I18" s="1418" t="s">
        <v>2103</v>
      </c>
      <c r="J18" s="1307">
        <v>0</v>
      </c>
      <c r="K18" s="1307">
        <v>0</v>
      </c>
      <c r="L18" s="1234">
        <v>0</v>
      </c>
      <c r="Z18" s="1344"/>
      <c r="AA18" s="1344"/>
      <c r="AB18" s="1344"/>
      <c r="AC18" s="1344"/>
      <c r="AD18" s="1344"/>
      <c r="AE18" s="1344"/>
      <c r="AF18" s="1344"/>
      <c r="AG18" s="1344"/>
      <c r="AH18" s="1344"/>
      <c r="AI18" s="1344"/>
    </row>
    <row r="19" spans="1:35" s="269" customFormat="1" x14ac:dyDescent="0.2">
      <c r="A19" s="1232" t="s">
        <v>2104</v>
      </c>
      <c r="B19" s="1233">
        <v>64940</v>
      </c>
      <c r="C19" s="1417">
        <v>1040</v>
      </c>
      <c r="D19" s="1309">
        <v>23660</v>
      </c>
      <c r="E19" s="1309">
        <v>0</v>
      </c>
      <c r="F19" s="1309">
        <v>0</v>
      </c>
      <c r="G19" s="1309">
        <v>1040</v>
      </c>
      <c r="H19" s="1309">
        <v>3400</v>
      </c>
      <c r="I19" s="1309">
        <v>0</v>
      </c>
      <c r="J19" s="1309">
        <v>0</v>
      </c>
      <c r="K19" s="1309">
        <v>32620</v>
      </c>
      <c r="L19" s="1235">
        <v>4220</v>
      </c>
      <c r="Z19" s="1344"/>
      <c r="AA19" s="1344"/>
      <c r="AB19" s="1344"/>
      <c r="AC19" s="1344"/>
      <c r="AD19" s="1344"/>
      <c r="AE19" s="1344"/>
      <c r="AF19" s="1344"/>
      <c r="AG19" s="1344"/>
      <c r="AH19" s="1344"/>
      <c r="AI19" s="1344"/>
    </row>
    <row r="20" spans="1:35" s="269" customFormat="1" x14ac:dyDescent="0.2">
      <c r="A20" s="1232" t="s">
        <v>2105</v>
      </c>
      <c r="B20" s="1233">
        <v>97790</v>
      </c>
      <c r="C20" s="1417">
        <v>25650</v>
      </c>
      <c r="D20" s="1309">
        <v>50350</v>
      </c>
      <c r="E20" s="1309">
        <v>11530</v>
      </c>
      <c r="F20" s="1309">
        <v>0</v>
      </c>
      <c r="G20" s="1309">
        <v>0</v>
      </c>
      <c r="H20" s="1309">
        <v>4950</v>
      </c>
      <c r="I20" s="1309">
        <v>25650</v>
      </c>
      <c r="J20" s="1309">
        <v>1140</v>
      </c>
      <c r="K20" s="1309">
        <v>1580</v>
      </c>
      <c r="L20" s="1235">
        <v>2590</v>
      </c>
      <c r="Z20" s="1344"/>
      <c r="AA20" s="1344"/>
      <c r="AB20" s="1344"/>
      <c r="AC20" s="1344"/>
      <c r="AD20" s="1344"/>
      <c r="AE20" s="1344"/>
      <c r="AF20" s="1344"/>
      <c r="AG20" s="1344"/>
      <c r="AH20" s="1344"/>
      <c r="AI20" s="1344"/>
    </row>
    <row r="21" spans="1:35" s="269" customFormat="1" x14ac:dyDescent="0.2">
      <c r="A21" s="1232" t="s">
        <v>2106</v>
      </c>
      <c r="B21" s="1233">
        <v>266920</v>
      </c>
      <c r="C21" s="1417">
        <v>5140</v>
      </c>
      <c r="D21" s="1309">
        <v>4580</v>
      </c>
      <c r="E21" s="1309">
        <v>5190</v>
      </c>
      <c r="F21" s="1309">
        <v>232870</v>
      </c>
      <c r="G21" s="1309">
        <v>0</v>
      </c>
      <c r="H21" s="1309">
        <v>2030</v>
      </c>
      <c r="I21" s="1309">
        <v>5140</v>
      </c>
      <c r="J21" s="1309">
        <v>0</v>
      </c>
      <c r="K21" s="1309">
        <v>14970</v>
      </c>
      <c r="L21" s="1235">
        <v>2150</v>
      </c>
      <c r="Z21" s="1344"/>
      <c r="AA21" s="1344"/>
      <c r="AB21" s="1344"/>
      <c r="AC21" s="1344"/>
      <c r="AD21" s="1344"/>
      <c r="AE21" s="1344"/>
      <c r="AF21" s="1344"/>
      <c r="AG21" s="1344"/>
      <c r="AH21" s="1344"/>
      <c r="AI21" s="1344"/>
    </row>
    <row r="22" spans="1:35" s="269" customFormat="1" x14ac:dyDescent="0.2">
      <c r="A22" s="1232" t="s">
        <v>2107</v>
      </c>
      <c r="B22" s="1233">
        <v>85190</v>
      </c>
      <c r="C22" s="1417">
        <v>1040</v>
      </c>
      <c r="D22" s="1309">
        <v>70930</v>
      </c>
      <c r="E22" s="1309">
        <v>1340</v>
      </c>
      <c r="F22" s="1309">
        <v>0</v>
      </c>
      <c r="G22" s="1309">
        <v>1040</v>
      </c>
      <c r="H22" s="1309">
        <v>7500</v>
      </c>
      <c r="I22" s="1309">
        <v>0</v>
      </c>
      <c r="J22" s="1309">
        <v>910</v>
      </c>
      <c r="K22" s="1309">
        <v>0</v>
      </c>
      <c r="L22" s="1235">
        <v>3470</v>
      </c>
      <c r="Z22" s="1344"/>
      <c r="AA22" s="1344"/>
      <c r="AB22" s="1344"/>
      <c r="AC22" s="1344"/>
      <c r="AD22" s="1344"/>
      <c r="AE22" s="1344"/>
      <c r="AF22" s="1344"/>
      <c r="AG22" s="1344"/>
      <c r="AH22" s="1344"/>
      <c r="AI22" s="1344"/>
    </row>
    <row r="23" spans="1:35" s="269" customFormat="1" x14ac:dyDescent="0.2">
      <c r="A23" s="1232" t="s">
        <v>2108</v>
      </c>
      <c r="B23" s="1233">
        <v>82820</v>
      </c>
      <c r="C23" s="1417">
        <v>1630</v>
      </c>
      <c r="D23" s="1309">
        <v>3950</v>
      </c>
      <c r="E23" s="1309">
        <v>15390</v>
      </c>
      <c r="F23" s="1309">
        <v>11010</v>
      </c>
      <c r="G23" s="1309">
        <v>0</v>
      </c>
      <c r="H23" s="1309">
        <v>2030</v>
      </c>
      <c r="I23" s="1309">
        <v>1630</v>
      </c>
      <c r="J23" s="1309">
        <v>230</v>
      </c>
      <c r="K23" s="1309">
        <v>43900</v>
      </c>
      <c r="L23" s="1235">
        <v>4680</v>
      </c>
      <c r="Z23" s="1344"/>
      <c r="AA23" s="1344"/>
      <c r="AB23" s="1344"/>
      <c r="AC23" s="1344"/>
      <c r="AD23" s="1344"/>
      <c r="AE23" s="1344"/>
      <c r="AF23" s="1344"/>
      <c r="AG23" s="1344"/>
      <c r="AH23" s="1344"/>
      <c r="AI23" s="1344"/>
    </row>
    <row r="24" spans="1:35" s="269" customFormat="1" x14ac:dyDescent="0.2">
      <c r="A24" s="1232" t="s">
        <v>2109</v>
      </c>
      <c r="B24" s="1233">
        <v>221860</v>
      </c>
      <c r="C24" s="1417">
        <v>0</v>
      </c>
      <c r="D24" s="1309">
        <v>0</v>
      </c>
      <c r="E24" s="1309">
        <v>0</v>
      </c>
      <c r="F24" s="1309">
        <v>221860</v>
      </c>
      <c r="G24" s="1309">
        <v>0</v>
      </c>
      <c r="H24" s="1309">
        <v>0</v>
      </c>
      <c r="I24" s="1309">
        <v>0</v>
      </c>
      <c r="J24" s="1309">
        <v>0</v>
      </c>
      <c r="K24" s="1309">
        <v>0</v>
      </c>
      <c r="L24" s="1235">
        <v>0</v>
      </c>
      <c r="Z24" s="1344"/>
      <c r="AA24" s="1344"/>
      <c r="AB24" s="1344"/>
      <c r="AC24" s="1344"/>
      <c r="AD24" s="1344"/>
      <c r="AE24" s="1344"/>
      <c r="AF24" s="1344"/>
      <c r="AG24" s="1344"/>
      <c r="AH24" s="1344"/>
      <c r="AI24" s="1344"/>
    </row>
    <row r="25" spans="1:35" s="269" customFormat="1" x14ac:dyDescent="0.2">
      <c r="A25" s="1232" t="s">
        <v>2110</v>
      </c>
      <c r="B25" s="1233">
        <v>39790</v>
      </c>
      <c r="C25" s="1417">
        <v>29150</v>
      </c>
      <c r="D25" s="1309">
        <v>3710</v>
      </c>
      <c r="E25" s="1309">
        <v>0</v>
      </c>
      <c r="F25" s="1309">
        <v>0</v>
      </c>
      <c r="G25" s="1309">
        <v>0</v>
      </c>
      <c r="H25" s="1309">
        <v>860</v>
      </c>
      <c r="I25" s="1309">
        <v>29150</v>
      </c>
      <c r="J25" s="1309">
        <v>0</v>
      </c>
      <c r="K25" s="1309">
        <v>5270</v>
      </c>
      <c r="L25" s="1235">
        <v>800</v>
      </c>
      <c r="Z25" s="1344"/>
      <c r="AA25" s="1344"/>
      <c r="AB25" s="1344"/>
      <c r="AC25" s="1344"/>
      <c r="AD25" s="1344"/>
      <c r="AE25" s="1344"/>
      <c r="AF25" s="1344"/>
      <c r="AG25" s="1344"/>
      <c r="AH25" s="1344"/>
      <c r="AI25" s="1344"/>
    </row>
    <row r="26" spans="1:35" s="269" customFormat="1" x14ac:dyDescent="0.2">
      <c r="A26" s="1396" t="s">
        <v>2111</v>
      </c>
      <c r="B26" s="1236">
        <v>31830</v>
      </c>
      <c r="C26" s="1417">
        <v>31830</v>
      </c>
      <c r="D26" s="1419">
        <v>0</v>
      </c>
      <c r="E26" s="1420">
        <v>0</v>
      </c>
      <c r="F26" s="1419">
        <v>0</v>
      </c>
      <c r="G26" s="1419">
        <v>1040</v>
      </c>
      <c r="H26" s="1420">
        <v>0</v>
      </c>
      <c r="I26" s="1419">
        <v>30790</v>
      </c>
      <c r="J26" s="1420">
        <v>0</v>
      </c>
      <c r="K26" s="1420">
        <v>0</v>
      </c>
      <c r="L26" s="1238">
        <v>0</v>
      </c>
      <c r="Z26" s="1344"/>
      <c r="AA26" s="1344"/>
      <c r="AB26" s="1344"/>
      <c r="AC26" s="1344"/>
      <c r="AD26" s="1344"/>
      <c r="AE26" s="1344"/>
      <c r="AF26" s="1344"/>
      <c r="AG26" s="1344"/>
      <c r="AH26" s="1344"/>
      <c r="AI26" s="1344"/>
    </row>
    <row r="27" spans="1:35" s="269" customFormat="1" x14ac:dyDescent="0.2">
      <c r="A27" s="1230" t="s">
        <v>2112</v>
      </c>
      <c r="B27" s="1231">
        <v>147520</v>
      </c>
      <c r="C27" s="1421">
        <v>2340</v>
      </c>
      <c r="D27" s="1421">
        <v>18980</v>
      </c>
      <c r="E27" s="1421">
        <v>0</v>
      </c>
      <c r="F27" s="1421">
        <v>123270</v>
      </c>
      <c r="G27" s="1421">
        <v>0</v>
      </c>
      <c r="H27" s="1421">
        <v>0</v>
      </c>
      <c r="I27" s="1421">
        <v>2340</v>
      </c>
      <c r="J27" s="1421">
        <v>630</v>
      </c>
      <c r="K27" s="1421">
        <v>2100</v>
      </c>
      <c r="L27" s="1231">
        <v>190</v>
      </c>
      <c r="Z27" s="1344"/>
      <c r="AA27" s="1344"/>
      <c r="AB27" s="1344"/>
      <c r="AC27" s="1344"/>
      <c r="AD27" s="1344"/>
      <c r="AE27" s="1344"/>
      <c r="AF27" s="1344"/>
      <c r="AG27" s="1344"/>
      <c r="AH27" s="1344"/>
      <c r="AI27" s="1344"/>
    </row>
    <row r="28" spans="1:35" s="269" customFormat="1" x14ac:dyDescent="0.2">
      <c r="A28" s="1232" t="s">
        <v>2113</v>
      </c>
      <c r="B28" s="1233">
        <v>0</v>
      </c>
      <c r="C28" s="1417">
        <v>0</v>
      </c>
      <c r="D28" s="1307">
        <v>0</v>
      </c>
      <c r="E28" s="1307">
        <v>0</v>
      </c>
      <c r="F28" s="1307">
        <v>0</v>
      </c>
      <c r="G28" s="1307">
        <v>0</v>
      </c>
      <c r="H28" s="1307">
        <v>0</v>
      </c>
      <c r="I28" s="1307">
        <v>0</v>
      </c>
      <c r="J28" s="1307">
        <v>0</v>
      </c>
      <c r="K28" s="1307">
        <v>0</v>
      </c>
      <c r="L28" s="1234">
        <v>0</v>
      </c>
      <c r="Z28" s="1344"/>
      <c r="AA28" s="1344"/>
      <c r="AB28" s="1344"/>
      <c r="AC28" s="1344"/>
      <c r="AD28" s="1344"/>
      <c r="AE28" s="1344"/>
      <c r="AF28" s="1344"/>
      <c r="AG28" s="1344"/>
      <c r="AH28" s="1344"/>
      <c r="AI28" s="1344"/>
    </row>
    <row r="29" spans="1:35" s="269" customFormat="1" x14ac:dyDescent="0.2">
      <c r="A29" s="1232" t="s">
        <v>2114</v>
      </c>
      <c r="B29" s="1233">
        <v>0</v>
      </c>
      <c r="C29" s="1417">
        <v>0</v>
      </c>
      <c r="D29" s="1307">
        <v>0</v>
      </c>
      <c r="E29" s="1307">
        <v>0</v>
      </c>
      <c r="F29" s="1307">
        <v>0</v>
      </c>
      <c r="G29" s="1307">
        <v>0</v>
      </c>
      <c r="H29" s="1307">
        <v>0</v>
      </c>
      <c r="I29" s="1307">
        <v>0</v>
      </c>
      <c r="J29" s="1307">
        <v>0</v>
      </c>
      <c r="K29" s="1307">
        <v>0</v>
      </c>
      <c r="L29" s="1234">
        <v>0</v>
      </c>
      <c r="Z29" s="1344"/>
      <c r="AA29" s="1344"/>
      <c r="AB29" s="1344"/>
      <c r="AC29" s="1344"/>
      <c r="AD29" s="1344"/>
      <c r="AE29" s="1344"/>
      <c r="AF29" s="1344"/>
      <c r="AG29" s="1344"/>
      <c r="AH29" s="1344"/>
      <c r="AI29" s="1344"/>
    </row>
    <row r="30" spans="1:35" s="269" customFormat="1" x14ac:dyDescent="0.2">
      <c r="A30" s="1232" t="s">
        <v>2115</v>
      </c>
      <c r="B30" s="1233">
        <v>0</v>
      </c>
      <c r="C30" s="1417">
        <v>0</v>
      </c>
      <c r="D30" s="1307">
        <v>0</v>
      </c>
      <c r="E30" s="1307">
        <v>0</v>
      </c>
      <c r="F30" s="1307">
        <v>0</v>
      </c>
      <c r="G30" s="1307">
        <v>0</v>
      </c>
      <c r="H30" s="1307">
        <v>0</v>
      </c>
      <c r="I30" s="1307">
        <v>0</v>
      </c>
      <c r="J30" s="1307">
        <v>0</v>
      </c>
      <c r="K30" s="1307">
        <v>0</v>
      </c>
      <c r="L30" s="1234">
        <v>0</v>
      </c>
      <c r="Z30" s="1344"/>
      <c r="AA30" s="1344"/>
      <c r="AB30" s="1344"/>
      <c r="AC30" s="1344"/>
      <c r="AD30" s="1344"/>
      <c r="AE30" s="1344"/>
      <c r="AF30" s="1344"/>
      <c r="AG30" s="1344"/>
      <c r="AH30" s="1344"/>
      <c r="AI30" s="1344"/>
    </row>
    <row r="31" spans="1:35" x14ac:dyDescent="0.2">
      <c r="A31" s="1232" t="s">
        <v>2116</v>
      </c>
      <c r="B31" s="1233">
        <v>0</v>
      </c>
      <c r="C31" s="1417">
        <v>0</v>
      </c>
      <c r="D31" s="1307">
        <v>0</v>
      </c>
      <c r="E31" s="1307">
        <v>0</v>
      </c>
      <c r="F31" s="1307">
        <v>0</v>
      </c>
      <c r="G31" s="1307">
        <v>0</v>
      </c>
      <c r="H31" s="1307">
        <v>0</v>
      </c>
      <c r="I31" s="1307">
        <v>0</v>
      </c>
      <c r="J31" s="1307">
        <v>0</v>
      </c>
      <c r="K31" s="1307">
        <v>0</v>
      </c>
      <c r="L31" s="1234">
        <v>0</v>
      </c>
      <c r="Z31" s="1344"/>
      <c r="AA31" s="1344"/>
      <c r="AB31" s="1344"/>
      <c r="AC31" s="1344"/>
      <c r="AD31" s="1344"/>
      <c r="AE31" s="1344"/>
      <c r="AF31" s="1344"/>
      <c r="AG31" s="1344"/>
      <c r="AH31" s="1344"/>
      <c r="AI31" s="1344"/>
    </row>
    <row r="32" spans="1:35" x14ac:dyDescent="0.2">
      <c r="A32" s="1232" t="s">
        <v>2117</v>
      </c>
      <c r="B32" s="1233">
        <v>20820</v>
      </c>
      <c r="C32" s="1417">
        <v>0</v>
      </c>
      <c r="D32" s="1307">
        <v>18980</v>
      </c>
      <c r="E32" s="1307">
        <v>0</v>
      </c>
      <c r="F32" s="1307">
        <v>0</v>
      </c>
      <c r="G32" s="1307">
        <v>0</v>
      </c>
      <c r="H32" s="1307">
        <v>0</v>
      </c>
      <c r="I32" s="1307">
        <v>0</v>
      </c>
      <c r="J32" s="1307">
        <v>570</v>
      </c>
      <c r="K32" s="1307">
        <v>1270</v>
      </c>
      <c r="L32" s="1234">
        <v>0</v>
      </c>
      <c r="Z32" s="1344"/>
      <c r="AA32" s="1344"/>
      <c r="AB32" s="1344"/>
      <c r="AC32" s="1344"/>
      <c r="AD32" s="1344"/>
      <c r="AE32" s="1344"/>
      <c r="AF32" s="1344"/>
      <c r="AG32" s="1344"/>
      <c r="AH32" s="1344"/>
      <c r="AI32" s="1344"/>
    </row>
    <row r="33" spans="1:35" x14ac:dyDescent="0.2">
      <c r="A33" s="1232" t="s">
        <v>2118</v>
      </c>
      <c r="B33" s="1233">
        <v>0</v>
      </c>
      <c r="C33" s="1233">
        <v>0</v>
      </c>
      <c r="D33" s="1234">
        <v>0</v>
      </c>
      <c r="E33" s="1234">
        <v>0</v>
      </c>
      <c r="F33" s="1234">
        <v>0</v>
      </c>
      <c r="G33" s="1234">
        <v>0</v>
      </c>
      <c r="H33" s="1234">
        <v>0</v>
      </c>
      <c r="I33" s="1234">
        <v>0</v>
      </c>
      <c r="J33" s="1234">
        <v>0</v>
      </c>
      <c r="K33" s="1234">
        <v>0</v>
      </c>
      <c r="L33" s="1234">
        <v>0</v>
      </c>
      <c r="Z33" s="1344"/>
      <c r="AA33" s="1344"/>
      <c r="AB33" s="1344"/>
      <c r="AC33" s="1344"/>
      <c r="AD33" s="1344"/>
      <c r="AE33" s="1344"/>
      <c r="AF33" s="1344"/>
      <c r="AG33" s="1344"/>
      <c r="AH33" s="1344"/>
      <c r="AI33" s="1344"/>
    </row>
    <row r="34" spans="1:35" x14ac:dyDescent="0.2">
      <c r="A34" s="1232" t="s">
        <v>2119</v>
      </c>
      <c r="B34" s="1233">
        <v>130</v>
      </c>
      <c r="C34" s="1233">
        <v>0</v>
      </c>
      <c r="D34" s="1234">
        <v>0</v>
      </c>
      <c r="E34" s="1234">
        <v>0</v>
      </c>
      <c r="F34" s="1234">
        <v>0</v>
      </c>
      <c r="G34" s="1234">
        <v>0</v>
      </c>
      <c r="H34" s="1234">
        <v>0</v>
      </c>
      <c r="I34" s="1234">
        <v>0</v>
      </c>
      <c r="J34" s="1234">
        <v>0</v>
      </c>
      <c r="K34" s="1234">
        <v>130</v>
      </c>
      <c r="L34" s="1234">
        <v>0</v>
      </c>
      <c r="Z34" s="1344"/>
      <c r="AA34" s="1344"/>
      <c r="AB34" s="1344"/>
      <c r="AC34" s="1344"/>
      <c r="AD34" s="1344"/>
      <c r="AE34" s="1344"/>
      <c r="AF34" s="1344"/>
      <c r="AG34" s="1344"/>
      <c r="AH34" s="1344"/>
      <c r="AI34" s="1344"/>
    </row>
    <row r="35" spans="1:35" x14ac:dyDescent="0.2">
      <c r="A35" s="1232" t="s">
        <v>2120</v>
      </c>
      <c r="B35" s="1233">
        <v>0</v>
      </c>
      <c r="C35" s="1233">
        <v>0</v>
      </c>
      <c r="D35" s="1234">
        <v>0</v>
      </c>
      <c r="E35" s="1234">
        <v>0</v>
      </c>
      <c r="F35" s="1234">
        <v>0</v>
      </c>
      <c r="G35" s="1234">
        <v>0</v>
      </c>
      <c r="H35" s="1234">
        <v>0</v>
      </c>
      <c r="I35" s="1234">
        <v>0</v>
      </c>
      <c r="J35" s="1234">
        <v>0</v>
      </c>
      <c r="K35" s="1234">
        <v>0</v>
      </c>
      <c r="L35" s="1234">
        <v>0</v>
      </c>
      <c r="Z35" s="1344"/>
      <c r="AA35" s="1344"/>
      <c r="AB35" s="1344"/>
      <c r="AC35" s="1344"/>
      <c r="AD35" s="1344"/>
      <c r="AE35" s="1344"/>
      <c r="AF35" s="1344"/>
      <c r="AG35" s="1344"/>
      <c r="AH35" s="1344"/>
      <c r="AI35" s="1344"/>
    </row>
    <row r="36" spans="1:35" x14ac:dyDescent="0.2">
      <c r="A36" s="1232" t="s">
        <v>2121</v>
      </c>
      <c r="B36" s="1233">
        <v>710</v>
      </c>
      <c r="C36" s="1233">
        <v>0</v>
      </c>
      <c r="D36" s="1234">
        <v>0</v>
      </c>
      <c r="E36" s="1234">
        <v>0</v>
      </c>
      <c r="F36" s="1234">
        <v>0</v>
      </c>
      <c r="G36" s="1234">
        <v>0</v>
      </c>
      <c r="H36" s="1234">
        <v>0</v>
      </c>
      <c r="I36" s="1234">
        <v>0</v>
      </c>
      <c r="J36" s="1234">
        <v>0</v>
      </c>
      <c r="K36" s="1234">
        <v>710</v>
      </c>
      <c r="L36" s="1234">
        <v>0</v>
      </c>
      <c r="Z36" s="1344"/>
      <c r="AA36" s="1344"/>
      <c r="AB36" s="1344"/>
      <c r="AC36" s="1344"/>
      <c r="AD36" s="1344"/>
      <c r="AE36" s="1344"/>
      <c r="AF36" s="1344"/>
      <c r="AG36" s="1344"/>
      <c r="AH36" s="1344"/>
      <c r="AI36" s="1344"/>
    </row>
    <row r="37" spans="1:35" x14ac:dyDescent="0.2">
      <c r="A37" s="1232" t="s">
        <v>2122</v>
      </c>
      <c r="B37" s="1233">
        <v>5930</v>
      </c>
      <c r="C37" s="1233">
        <v>2340</v>
      </c>
      <c r="D37" s="1234">
        <v>0</v>
      </c>
      <c r="E37" s="1234">
        <v>0</v>
      </c>
      <c r="F37" s="1234">
        <v>3480</v>
      </c>
      <c r="G37" s="1234">
        <v>0</v>
      </c>
      <c r="H37" s="1234">
        <v>0</v>
      </c>
      <c r="I37" s="1234">
        <v>2340</v>
      </c>
      <c r="J37" s="1234">
        <v>50</v>
      </c>
      <c r="K37" s="1234">
        <v>0</v>
      </c>
      <c r="L37" s="1234">
        <v>60</v>
      </c>
      <c r="Z37" s="1344"/>
      <c r="AA37" s="1344"/>
      <c r="AB37" s="1344"/>
      <c r="AC37" s="1344"/>
      <c r="AD37" s="1344"/>
      <c r="AE37" s="1344"/>
      <c r="AF37" s="1344"/>
      <c r="AG37" s="1344"/>
      <c r="AH37" s="1344"/>
      <c r="AI37" s="1344"/>
    </row>
    <row r="38" spans="1:35" x14ac:dyDescent="0.2">
      <c r="A38" s="1232" t="s">
        <v>2123</v>
      </c>
      <c r="B38" s="1233">
        <v>119790</v>
      </c>
      <c r="C38" s="1233">
        <v>0</v>
      </c>
      <c r="D38" s="1234">
        <v>0</v>
      </c>
      <c r="E38" s="1234">
        <v>0</v>
      </c>
      <c r="F38" s="1234">
        <v>119790</v>
      </c>
      <c r="G38" s="1234">
        <v>0</v>
      </c>
      <c r="H38" s="1234">
        <v>0</v>
      </c>
      <c r="I38" s="1234">
        <v>0</v>
      </c>
      <c r="J38" s="1234">
        <v>0</v>
      </c>
      <c r="K38" s="1234">
        <v>0</v>
      </c>
      <c r="L38" s="1307">
        <v>0</v>
      </c>
      <c r="Z38" s="1344"/>
      <c r="AA38" s="1344"/>
      <c r="AB38" s="1344"/>
      <c r="AC38" s="1344"/>
      <c r="AD38" s="1344"/>
      <c r="AE38" s="1344"/>
      <c r="AF38" s="1344"/>
      <c r="AG38" s="1344"/>
      <c r="AH38" s="1344"/>
      <c r="AI38" s="1344"/>
    </row>
    <row r="39" spans="1:35" x14ac:dyDescent="0.2">
      <c r="A39" s="1232" t="s">
        <v>2124</v>
      </c>
      <c r="B39" s="1233">
        <v>130</v>
      </c>
      <c r="C39" s="1233">
        <v>0</v>
      </c>
      <c r="D39" s="1234">
        <v>0</v>
      </c>
      <c r="E39" s="1234">
        <v>0</v>
      </c>
      <c r="F39" s="1234">
        <v>0</v>
      </c>
      <c r="G39" s="1234">
        <v>0</v>
      </c>
      <c r="H39" s="1234">
        <v>0</v>
      </c>
      <c r="I39" s="1234">
        <v>0</v>
      </c>
      <c r="J39" s="1234">
        <v>0</v>
      </c>
      <c r="K39" s="1234">
        <v>0</v>
      </c>
      <c r="L39" s="1308" t="s">
        <v>2125</v>
      </c>
      <c r="Z39" s="1344"/>
      <c r="AA39" s="1344"/>
      <c r="AB39" s="1344"/>
      <c r="AC39" s="1344"/>
      <c r="AD39" s="1344"/>
      <c r="AE39" s="1344"/>
      <c r="AF39" s="1344"/>
      <c r="AG39" s="1344"/>
      <c r="AH39" s="1344"/>
      <c r="AI39" s="1344"/>
    </row>
    <row r="40" spans="1:35" ht="12.6" customHeight="1" x14ac:dyDescent="0.2">
      <c r="A40" s="1232" t="s">
        <v>2126</v>
      </c>
      <c r="B40" s="1233">
        <v>0</v>
      </c>
      <c r="C40" s="1233">
        <v>0</v>
      </c>
      <c r="D40" s="1235">
        <v>0</v>
      </c>
      <c r="E40" s="1235">
        <v>0</v>
      </c>
      <c r="F40" s="1235">
        <v>0</v>
      </c>
      <c r="G40" s="1235">
        <v>0</v>
      </c>
      <c r="H40" s="1235">
        <v>0</v>
      </c>
      <c r="I40" s="1235">
        <v>0</v>
      </c>
      <c r="J40" s="1235">
        <v>0</v>
      </c>
      <c r="K40" s="1235">
        <v>0</v>
      </c>
      <c r="L40" s="1309">
        <v>0</v>
      </c>
      <c r="Z40" s="1344"/>
      <c r="AA40" s="1344"/>
      <c r="AB40" s="1344"/>
      <c r="AC40" s="1344"/>
      <c r="AD40" s="1344"/>
      <c r="AE40" s="1344"/>
      <c r="AF40" s="1344"/>
      <c r="AG40" s="1344"/>
      <c r="AH40" s="1344"/>
      <c r="AI40" s="1344"/>
    </row>
    <row r="41" spans="1:35" ht="12.6" customHeight="1" x14ac:dyDescent="0.2">
      <c r="A41" s="1232" t="s">
        <v>128</v>
      </c>
      <c r="B41" s="1233">
        <v>20950</v>
      </c>
      <c r="C41" s="1233">
        <v>0</v>
      </c>
      <c r="D41" s="1235">
        <v>18980</v>
      </c>
      <c r="E41" s="1235">
        <v>0</v>
      </c>
      <c r="F41" s="1235">
        <v>0</v>
      </c>
      <c r="G41" s="1235">
        <v>0</v>
      </c>
      <c r="H41" s="1235">
        <v>0</v>
      </c>
      <c r="I41" s="1235">
        <v>0</v>
      </c>
      <c r="J41" s="1235">
        <v>570</v>
      </c>
      <c r="K41" s="1235">
        <v>1390</v>
      </c>
      <c r="L41" s="1309">
        <v>0</v>
      </c>
      <c r="Z41" s="1344"/>
      <c r="AA41" s="1344"/>
      <c r="AB41" s="1344"/>
      <c r="AC41" s="1344"/>
      <c r="AD41" s="1344"/>
      <c r="AE41" s="1344"/>
      <c r="AF41" s="1344"/>
      <c r="AG41" s="1344"/>
      <c r="AH41" s="1344"/>
      <c r="AI41" s="1344"/>
    </row>
    <row r="42" spans="1:35" ht="12.6" customHeight="1" x14ac:dyDescent="0.2">
      <c r="A42" s="1232" t="s">
        <v>2127</v>
      </c>
      <c r="B42" s="1233">
        <v>126570</v>
      </c>
      <c r="C42" s="1233">
        <v>2340</v>
      </c>
      <c r="D42" s="1235">
        <v>0</v>
      </c>
      <c r="E42" s="1235">
        <v>0</v>
      </c>
      <c r="F42" s="1235">
        <v>123270</v>
      </c>
      <c r="G42" s="1235">
        <v>0</v>
      </c>
      <c r="H42" s="1235">
        <v>0</v>
      </c>
      <c r="I42" s="1235">
        <v>2340</v>
      </c>
      <c r="J42" s="1235">
        <v>50</v>
      </c>
      <c r="K42" s="1235">
        <v>710</v>
      </c>
      <c r="L42" s="1309">
        <v>190</v>
      </c>
      <c r="Z42" s="1344"/>
      <c r="AA42" s="1344"/>
      <c r="AB42" s="1344"/>
      <c r="AC42" s="1344"/>
      <c r="AD42" s="1344"/>
      <c r="AE42" s="1344"/>
      <c r="AF42" s="1344"/>
      <c r="AG42" s="1344"/>
      <c r="AH42" s="1344"/>
      <c r="AI42" s="1344"/>
    </row>
    <row r="43" spans="1:35" ht="12.6" customHeight="1" x14ac:dyDescent="0.2">
      <c r="A43" s="1232" t="s">
        <v>2128</v>
      </c>
      <c r="B43" s="1233">
        <v>21530</v>
      </c>
      <c r="C43" s="1233">
        <v>0</v>
      </c>
      <c r="D43" s="1235">
        <v>18980</v>
      </c>
      <c r="E43" s="1235">
        <v>0</v>
      </c>
      <c r="F43" s="1235">
        <v>0</v>
      </c>
      <c r="G43" s="1235">
        <v>0</v>
      </c>
      <c r="H43" s="1235">
        <v>0</v>
      </c>
      <c r="I43" s="1235">
        <v>0</v>
      </c>
      <c r="J43" s="1235">
        <v>570</v>
      </c>
      <c r="K43" s="1235">
        <v>1980</v>
      </c>
      <c r="L43" s="1309">
        <v>0</v>
      </c>
      <c r="Z43" s="1344"/>
      <c r="AA43" s="1344"/>
      <c r="AB43" s="1344"/>
      <c r="AC43" s="1344"/>
      <c r="AD43" s="1344"/>
      <c r="AE43" s="1344"/>
      <c r="AF43" s="1344"/>
      <c r="AG43" s="1344"/>
      <c r="AH43" s="1344"/>
      <c r="AI43" s="1344"/>
    </row>
    <row r="44" spans="1:35" ht="12.6" customHeight="1" x14ac:dyDescent="0.2">
      <c r="A44" s="1232" t="s">
        <v>2129</v>
      </c>
      <c r="B44" s="1233">
        <v>5930</v>
      </c>
      <c r="C44" s="1233">
        <v>2340</v>
      </c>
      <c r="D44" s="1235">
        <v>0</v>
      </c>
      <c r="E44" s="1235">
        <v>0</v>
      </c>
      <c r="F44" s="1235">
        <v>3480</v>
      </c>
      <c r="G44" s="1235">
        <v>0</v>
      </c>
      <c r="H44" s="1235">
        <v>0</v>
      </c>
      <c r="I44" s="1235">
        <v>2340</v>
      </c>
      <c r="J44" s="1235">
        <v>50</v>
      </c>
      <c r="K44" s="1235">
        <v>0</v>
      </c>
      <c r="L44" s="1309">
        <v>60</v>
      </c>
      <c r="O44" s="690"/>
      <c r="Z44" s="1344"/>
      <c r="AA44" s="1344"/>
      <c r="AB44" s="1344"/>
      <c r="AC44" s="1344"/>
      <c r="AD44" s="1344"/>
      <c r="AE44" s="1344"/>
      <c r="AF44" s="1344"/>
      <c r="AG44" s="1344"/>
      <c r="AH44" s="1344"/>
      <c r="AI44" s="1344"/>
    </row>
    <row r="45" spans="1:35" ht="12.6" customHeight="1" x14ac:dyDescent="0.2">
      <c r="A45" s="1232" t="s">
        <v>2130</v>
      </c>
      <c r="B45" s="1233">
        <v>119920</v>
      </c>
      <c r="C45" s="1233">
        <v>0</v>
      </c>
      <c r="D45" s="1235">
        <v>0</v>
      </c>
      <c r="E45" s="1235">
        <v>0</v>
      </c>
      <c r="F45" s="1235">
        <v>119790</v>
      </c>
      <c r="G45" s="1235">
        <v>0</v>
      </c>
      <c r="H45" s="1235">
        <v>0</v>
      </c>
      <c r="I45" s="1235">
        <v>0</v>
      </c>
      <c r="J45" s="1235">
        <v>0</v>
      </c>
      <c r="K45" s="1235">
        <v>130</v>
      </c>
      <c r="L45" s="1309">
        <v>0</v>
      </c>
      <c r="Z45" s="1344"/>
      <c r="AA45" s="1344"/>
      <c r="AB45" s="1344"/>
      <c r="AC45" s="1344"/>
      <c r="AD45" s="1344"/>
      <c r="AE45" s="1344"/>
      <c r="AF45" s="1344"/>
      <c r="AG45" s="1344"/>
      <c r="AH45" s="1344"/>
      <c r="AI45" s="1344"/>
    </row>
    <row r="46" spans="1:35" ht="12.6" customHeight="1" x14ac:dyDescent="0.2">
      <c r="A46" s="1232" t="s">
        <v>2131</v>
      </c>
      <c r="B46" s="1233">
        <v>130</v>
      </c>
      <c r="C46" s="1233">
        <v>0</v>
      </c>
      <c r="D46" s="1235">
        <v>0</v>
      </c>
      <c r="E46" s="1235">
        <v>0</v>
      </c>
      <c r="F46" s="1235">
        <v>0</v>
      </c>
      <c r="G46" s="1235">
        <v>0</v>
      </c>
      <c r="H46" s="1235">
        <v>0</v>
      </c>
      <c r="I46" s="1235">
        <v>0</v>
      </c>
      <c r="J46" s="1235">
        <v>0</v>
      </c>
      <c r="K46" s="1235">
        <v>0</v>
      </c>
      <c r="L46" s="1308" t="s">
        <v>2125</v>
      </c>
      <c r="Z46" s="1344"/>
      <c r="AA46" s="1344"/>
      <c r="AB46" s="1344"/>
      <c r="AC46" s="1344"/>
      <c r="AD46" s="1344"/>
      <c r="AE46" s="1344"/>
      <c r="AF46" s="1344"/>
      <c r="AG46" s="1344"/>
      <c r="AH46" s="1344"/>
      <c r="AI46" s="1344"/>
    </row>
    <row r="47" spans="1:35" ht="12.6" customHeight="1" x14ac:dyDescent="0.2">
      <c r="A47" s="1395" t="s">
        <v>2132</v>
      </c>
      <c r="B47" s="1236">
        <v>2340</v>
      </c>
      <c r="C47" s="1233">
        <v>2340</v>
      </c>
      <c r="D47" s="1237"/>
      <c r="E47" s="1237"/>
      <c r="F47" s="1237"/>
      <c r="G47" s="1237">
        <v>0</v>
      </c>
      <c r="H47" s="1237"/>
      <c r="I47" s="1237">
        <v>2340</v>
      </c>
      <c r="J47" s="1237"/>
      <c r="K47" s="1237"/>
      <c r="L47" s="1238"/>
      <c r="Z47" s="1344"/>
      <c r="AA47" s="1344"/>
      <c r="AB47" s="1344"/>
      <c r="AC47" s="1344"/>
      <c r="AD47" s="1344"/>
      <c r="AE47" s="1344"/>
      <c r="AF47" s="1344"/>
      <c r="AG47" s="1344"/>
      <c r="AH47" s="1344"/>
      <c r="AI47" s="1344"/>
    </row>
    <row r="48" spans="1:35" ht="12.6" customHeight="1" x14ac:dyDescent="0.2">
      <c r="A48" s="1230" t="s">
        <v>2133</v>
      </c>
      <c r="B48" s="1231">
        <v>299540</v>
      </c>
      <c r="C48" s="1231">
        <v>30090</v>
      </c>
      <c r="D48" s="1231">
        <v>44040</v>
      </c>
      <c r="E48" s="1231">
        <v>16770</v>
      </c>
      <c r="F48" s="1231">
        <v>120220</v>
      </c>
      <c r="G48" s="1231">
        <v>1910</v>
      </c>
      <c r="H48" s="1231">
        <v>9560</v>
      </c>
      <c r="I48" s="1231">
        <v>28180</v>
      </c>
      <c r="J48" s="1231">
        <v>460</v>
      </c>
      <c r="K48" s="1231">
        <v>70130</v>
      </c>
      <c r="L48" s="1231">
        <v>8270</v>
      </c>
      <c r="Z48" s="1344"/>
      <c r="AA48" s="1344"/>
      <c r="AB48" s="1344"/>
      <c r="AC48" s="1344"/>
      <c r="AD48" s="1344"/>
      <c r="AE48" s="1344"/>
      <c r="AF48" s="1344"/>
      <c r="AG48" s="1344"/>
      <c r="AH48" s="1344"/>
      <c r="AI48" s="1344"/>
    </row>
    <row r="49" spans="1:35" ht="12.6" customHeight="1" x14ac:dyDescent="0.2">
      <c r="A49" s="1232" t="s">
        <v>2134</v>
      </c>
      <c r="B49" s="1240">
        <v>161950</v>
      </c>
      <c r="C49" s="1240">
        <v>9860</v>
      </c>
      <c r="D49" s="1235">
        <v>34190</v>
      </c>
      <c r="E49" s="1235">
        <v>13840</v>
      </c>
      <c r="F49" s="1235">
        <v>45440</v>
      </c>
      <c r="G49" s="1235">
        <v>1910</v>
      </c>
      <c r="H49" s="1235">
        <v>6180</v>
      </c>
      <c r="I49" s="1235">
        <v>7950</v>
      </c>
      <c r="J49" s="1235">
        <v>310</v>
      </c>
      <c r="K49" s="1235">
        <v>46780</v>
      </c>
      <c r="L49" s="1235">
        <v>5360</v>
      </c>
      <c r="Z49" s="1344"/>
      <c r="AA49" s="1344"/>
      <c r="AB49" s="1344"/>
      <c r="AC49" s="1344"/>
      <c r="AD49" s="1344"/>
      <c r="AE49" s="1344"/>
      <c r="AF49" s="1344"/>
      <c r="AG49" s="1344"/>
      <c r="AH49" s="1344"/>
      <c r="AI49" s="1344"/>
    </row>
    <row r="50" spans="1:35" ht="12.6" customHeight="1" x14ac:dyDescent="0.2">
      <c r="A50" s="1232" t="s">
        <v>2135</v>
      </c>
      <c r="B50" s="1240">
        <v>126910</v>
      </c>
      <c r="C50" s="1240">
        <v>16690</v>
      </c>
      <c r="D50" s="1235">
        <v>7400</v>
      </c>
      <c r="E50" s="1235">
        <v>2240</v>
      </c>
      <c r="F50" s="1235">
        <v>73010</v>
      </c>
      <c r="G50" s="1235">
        <v>0</v>
      </c>
      <c r="H50" s="1235">
        <v>3390</v>
      </c>
      <c r="I50" s="1235">
        <v>16690</v>
      </c>
      <c r="J50" s="1235">
        <v>10</v>
      </c>
      <c r="K50" s="1235">
        <v>23350</v>
      </c>
      <c r="L50" s="1235">
        <v>830</v>
      </c>
      <c r="Z50" s="1344"/>
      <c r="AA50" s="1344"/>
      <c r="AB50" s="1344"/>
      <c r="AC50" s="1344"/>
      <c r="AD50" s="1344"/>
      <c r="AE50" s="1344"/>
      <c r="AF50" s="1344"/>
      <c r="AG50" s="1344"/>
      <c r="AH50" s="1344"/>
      <c r="AI50" s="1344"/>
    </row>
    <row r="51" spans="1:35" ht="12.6" customHeight="1" x14ac:dyDescent="0.2">
      <c r="A51" s="1232" t="s">
        <v>2136</v>
      </c>
      <c r="B51" s="1240">
        <v>10680</v>
      </c>
      <c r="C51" s="1240">
        <v>3540</v>
      </c>
      <c r="D51" s="1235">
        <v>2450</v>
      </c>
      <c r="E51" s="1235">
        <v>690</v>
      </c>
      <c r="F51" s="1235">
        <v>1770</v>
      </c>
      <c r="G51" s="1235">
        <v>0</v>
      </c>
      <c r="H51" s="1235">
        <v>0</v>
      </c>
      <c r="I51" s="1235">
        <v>3540</v>
      </c>
      <c r="J51" s="1235">
        <v>150</v>
      </c>
      <c r="K51" s="1235">
        <v>0</v>
      </c>
      <c r="L51" s="1235">
        <v>2070</v>
      </c>
      <c r="Z51" s="1344"/>
      <c r="AA51" s="1344"/>
      <c r="AB51" s="1344"/>
      <c r="AC51" s="1344"/>
      <c r="AD51" s="1344"/>
      <c r="AE51" s="1344"/>
      <c r="AF51" s="1344"/>
      <c r="AG51" s="1344"/>
      <c r="AH51" s="1344"/>
      <c r="AI51" s="1344"/>
    </row>
    <row r="52" spans="1:35" ht="12.6" customHeight="1" x14ac:dyDescent="0.2">
      <c r="A52" s="1239" t="s">
        <v>2137</v>
      </c>
      <c r="B52" s="1236">
        <v>30090</v>
      </c>
      <c r="C52" s="1241">
        <v>30090</v>
      </c>
      <c r="D52" s="1242"/>
      <c r="E52" s="1243"/>
      <c r="F52" s="1243"/>
      <c r="G52" s="1242">
        <v>1910</v>
      </c>
      <c r="H52" s="1243"/>
      <c r="I52" s="1242">
        <v>28180</v>
      </c>
      <c r="J52" s="1243"/>
      <c r="K52" s="1243"/>
      <c r="L52" s="1243"/>
      <c r="Z52" s="1344"/>
      <c r="AA52" s="1344"/>
      <c r="AB52" s="1344"/>
      <c r="AC52" s="1344"/>
      <c r="AD52" s="1344"/>
      <c r="AE52" s="1344"/>
      <c r="AF52" s="1344"/>
      <c r="AG52" s="1344"/>
      <c r="AH52" s="1344"/>
      <c r="AI52" s="1344"/>
    </row>
    <row r="53" spans="1:35" ht="12.6" customHeight="1" x14ac:dyDescent="0.2">
      <c r="A53" s="1310" t="s">
        <v>2138</v>
      </c>
      <c r="B53" s="1245">
        <v>185560</v>
      </c>
      <c r="C53" s="1245">
        <v>97070</v>
      </c>
      <c r="D53" s="1245">
        <v>13840</v>
      </c>
      <c r="E53" s="1245">
        <v>13930</v>
      </c>
      <c r="F53" s="1245">
        <v>36380</v>
      </c>
      <c r="G53" s="1245">
        <v>20</v>
      </c>
      <c r="H53" s="1245">
        <v>8180</v>
      </c>
      <c r="I53" s="1245">
        <v>97050</v>
      </c>
      <c r="J53" s="1245">
        <v>0</v>
      </c>
      <c r="K53" s="1245">
        <v>11400</v>
      </c>
      <c r="L53" s="1245">
        <v>4770</v>
      </c>
      <c r="Z53" s="1344"/>
      <c r="AA53" s="1344"/>
      <c r="AB53" s="1344"/>
      <c r="AC53" s="1344"/>
      <c r="AD53" s="1344"/>
      <c r="AE53" s="1344"/>
      <c r="AF53" s="1344"/>
      <c r="AG53" s="1344"/>
      <c r="AH53" s="1344"/>
      <c r="AI53" s="1344"/>
    </row>
    <row r="54" spans="1:35" ht="12.6" customHeight="1" x14ac:dyDescent="0.2">
      <c r="A54" s="1230" t="s">
        <v>2139</v>
      </c>
      <c r="B54" s="1233">
        <v>97510</v>
      </c>
      <c r="C54" s="1233">
        <v>34060</v>
      </c>
      <c r="D54" s="1233">
        <v>15190</v>
      </c>
      <c r="E54" s="1233">
        <v>930</v>
      </c>
      <c r="F54" s="1233">
        <v>600</v>
      </c>
      <c r="G54" s="1233">
        <v>33440</v>
      </c>
      <c r="H54" s="1233">
        <v>0</v>
      </c>
      <c r="I54" s="1233">
        <v>620</v>
      </c>
      <c r="J54" s="1233">
        <v>0</v>
      </c>
      <c r="K54" s="1233">
        <v>46450</v>
      </c>
      <c r="L54" s="1233">
        <v>280</v>
      </c>
      <c r="Z54" s="1344"/>
      <c r="AA54" s="1344"/>
      <c r="AB54" s="1344"/>
      <c r="AC54" s="1344"/>
      <c r="AD54" s="1344"/>
      <c r="AE54" s="1344"/>
      <c r="AF54" s="1344"/>
      <c r="AG54" s="1344"/>
      <c r="AH54" s="1344"/>
      <c r="AI54" s="1344"/>
    </row>
    <row r="55" spans="1:35" ht="12.6" customHeight="1" x14ac:dyDescent="0.2">
      <c r="A55" s="1232" t="s">
        <v>130</v>
      </c>
      <c r="B55" s="1240">
        <v>48380</v>
      </c>
      <c r="C55" s="1240">
        <v>0</v>
      </c>
      <c r="D55" s="1235">
        <v>1820</v>
      </c>
      <c r="E55" s="1235">
        <v>0</v>
      </c>
      <c r="F55" s="1235">
        <v>0</v>
      </c>
      <c r="G55" s="1235">
        <v>0</v>
      </c>
      <c r="H55" s="1235">
        <v>0</v>
      </c>
      <c r="I55" s="1235">
        <v>0</v>
      </c>
      <c r="J55" s="1235">
        <v>0</v>
      </c>
      <c r="K55" s="1235">
        <v>46450</v>
      </c>
      <c r="L55" s="1235">
        <v>110</v>
      </c>
      <c r="Z55" s="1344"/>
      <c r="AA55" s="1344"/>
      <c r="AB55" s="1344"/>
      <c r="AC55" s="1344"/>
      <c r="AD55" s="1344"/>
      <c r="AE55" s="1344"/>
      <c r="AF55" s="1344"/>
      <c r="AG55" s="1344"/>
      <c r="AH55" s="1344"/>
      <c r="AI55" s="1344"/>
    </row>
    <row r="56" spans="1:35" ht="12.6" customHeight="1" x14ac:dyDescent="0.2">
      <c r="A56" s="1232" t="s">
        <v>2140</v>
      </c>
      <c r="B56" s="1240">
        <v>23580</v>
      </c>
      <c r="C56" s="1240">
        <v>9280</v>
      </c>
      <c r="D56" s="1235">
        <v>13370</v>
      </c>
      <c r="E56" s="1235">
        <v>930</v>
      </c>
      <c r="F56" s="1235">
        <v>0</v>
      </c>
      <c r="G56" s="1235">
        <v>9280</v>
      </c>
      <c r="H56" s="1235">
        <v>0</v>
      </c>
      <c r="I56" s="1235">
        <v>0</v>
      </c>
      <c r="J56" s="1235">
        <v>0</v>
      </c>
      <c r="K56" s="1235">
        <v>0</v>
      </c>
      <c r="L56" s="1235">
        <v>0</v>
      </c>
      <c r="Z56" s="1344"/>
      <c r="AA56" s="1344"/>
      <c r="AB56" s="1344"/>
      <c r="AC56" s="1344"/>
      <c r="AD56" s="1344"/>
      <c r="AE56" s="1344"/>
      <c r="AF56" s="1344"/>
      <c r="AG56" s="1344"/>
      <c r="AH56" s="1344"/>
      <c r="AI56" s="1344"/>
    </row>
    <row r="57" spans="1:35" ht="12.6" customHeight="1" x14ac:dyDescent="0.2">
      <c r="A57" s="1246" t="s">
        <v>2141</v>
      </c>
      <c r="B57" s="1236">
        <v>25550</v>
      </c>
      <c r="C57" s="1236">
        <v>24780</v>
      </c>
      <c r="D57" s="1235">
        <v>0</v>
      </c>
      <c r="E57" s="1235">
        <v>0</v>
      </c>
      <c r="F57" s="1235">
        <v>600</v>
      </c>
      <c r="G57" s="1235">
        <v>24160</v>
      </c>
      <c r="H57" s="1235">
        <v>0</v>
      </c>
      <c r="I57" s="1235">
        <v>620</v>
      </c>
      <c r="J57" s="1235">
        <v>0</v>
      </c>
      <c r="K57" s="1235">
        <v>0</v>
      </c>
      <c r="L57" s="1235">
        <v>160</v>
      </c>
      <c r="Z57" s="1344"/>
      <c r="AA57" s="1344"/>
      <c r="AB57" s="1344"/>
      <c r="AC57" s="1344"/>
      <c r="AD57" s="1344"/>
      <c r="AE57" s="1344"/>
      <c r="AF57" s="1344"/>
      <c r="AG57" s="1344"/>
      <c r="AH57" s="1344"/>
      <c r="AI57" s="1344"/>
    </row>
    <row r="58" spans="1:35" ht="12.6" customHeight="1" x14ac:dyDescent="0.2">
      <c r="A58" s="1399" t="s">
        <v>2142</v>
      </c>
      <c r="B58" s="1231">
        <v>60860</v>
      </c>
      <c r="C58" s="1231">
        <v>35860</v>
      </c>
      <c r="D58" s="1231">
        <v>670</v>
      </c>
      <c r="E58" s="1231">
        <v>930</v>
      </c>
      <c r="F58" s="1231">
        <v>600</v>
      </c>
      <c r="G58" s="1231">
        <v>35240</v>
      </c>
      <c r="H58" s="1231">
        <v>0</v>
      </c>
      <c r="I58" s="1231">
        <v>620</v>
      </c>
      <c r="J58" s="1231">
        <v>0</v>
      </c>
      <c r="K58" s="1231">
        <v>22800</v>
      </c>
      <c r="L58" s="1231">
        <v>0</v>
      </c>
      <c r="Z58" s="1344"/>
      <c r="AA58" s="1344"/>
      <c r="AB58" s="1344"/>
      <c r="AC58" s="1344"/>
      <c r="AD58" s="1344"/>
      <c r="AE58" s="1344"/>
      <c r="AF58" s="1344"/>
      <c r="AG58" s="1344"/>
      <c r="AH58" s="1344"/>
      <c r="AI58" s="1344"/>
    </row>
    <row r="59" spans="1:35" ht="12.6" customHeight="1" x14ac:dyDescent="0.2">
      <c r="A59" s="1232" t="s">
        <v>2143</v>
      </c>
      <c r="B59" s="1240">
        <v>29350</v>
      </c>
      <c r="C59" s="1240">
        <v>5700</v>
      </c>
      <c r="D59" s="1235">
        <v>0</v>
      </c>
      <c r="E59" s="1235">
        <v>850</v>
      </c>
      <c r="F59" s="1235">
        <v>0</v>
      </c>
      <c r="G59" s="1235">
        <v>5700</v>
      </c>
      <c r="H59" s="1235">
        <v>0</v>
      </c>
      <c r="I59" s="1235">
        <v>0</v>
      </c>
      <c r="J59" s="1235">
        <v>0</v>
      </c>
      <c r="K59" s="1235">
        <v>22800</v>
      </c>
      <c r="L59" s="1235">
        <v>0</v>
      </c>
      <c r="Z59" s="1344"/>
      <c r="AA59" s="1344"/>
      <c r="AB59" s="1344"/>
      <c r="AC59" s="1344"/>
      <c r="AD59" s="1344"/>
      <c r="AE59" s="1344"/>
      <c r="AF59" s="1344"/>
      <c r="AG59" s="1344"/>
      <c r="AH59" s="1344"/>
      <c r="AI59" s="1344"/>
    </row>
    <row r="60" spans="1:35" ht="12.6" customHeight="1" x14ac:dyDescent="0.2">
      <c r="A60" s="1232" t="s">
        <v>2144</v>
      </c>
      <c r="B60" s="1240">
        <v>5540</v>
      </c>
      <c r="C60" s="1240">
        <v>4800</v>
      </c>
      <c r="D60" s="1235">
        <v>670</v>
      </c>
      <c r="E60" s="1235">
        <v>80</v>
      </c>
      <c r="F60" s="1235">
        <v>0</v>
      </c>
      <c r="G60" s="1235">
        <v>4800</v>
      </c>
      <c r="H60" s="1235">
        <v>0</v>
      </c>
      <c r="I60" s="1235">
        <v>0</v>
      </c>
      <c r="J60" s="1235">
        <v>0</v>
      </c>
      <c r="K60" s="1235">
        <v>0</v>
      </c>
      <c r="L60" s="1235">
        <v>0</v>
      </c>
      <c r="Z60" s="1344"/>
      <c r="AA60" s="1344"/>
      <c r="AB60" s="1344"/>
      <c r="AC60" s="1344"/>
      <c r="AD60" s="1344"/>
      <c r="AE60" s="1344"/>
      <c r="AF60" s="1344"/>
      <c r="AG60" s="1344"/>
      <c r="AH60" s="1344"/>
      <c r="AI60" s="1344"/>
    </row>
    <row r="61" spans="1:35" ht="12.6" customHeight="1" x14ac:dyDescent="0.2">
      <c r="A61" s="1247" t="s">
        <v>2145</v>
      </c>
      <c r="B61" s="1248">
        <v>25960</v>
      </c>
      <c r="C61" s="1248">
        <v>25360</v>
      </c>
      <c r="D61" s="1237">
        <v>0</v>
      </c>
      <c r="E61" s="1237">
        <v>0</v>
      </c>
      <c r="F61" s="1237">
        <v>600</v>
      </c>
      <c r="G61" s="1237">
        <v>24740</v>
      </c>
      <c r="H61" s="1237">
        <v>0</v>
      </c>
      <c r="I61" s="1237">
        <v>620</v>
      </c>
      <c r="J61" s="1237">
        <v>0</v>
      </c>
      <c r="K61" s="1237">
        <v>0</v>
      </c>
      <c r="L61" s="1237">
        <v>0</v>
      </c>
      <c r="Z61" s="1344"/>
      <c r="AA61" s="1344"/>
      <c r="AB61" s="1344"/>
      <c r="AC61" s="1344"/>
      <c r="AD61" s="1344"/>
      <c r="AE61" s="1344"/>
      <c r="AF61" s="1344"/>
      <c r="AG61" s="1344"/>
      <c r="AH61" s="1344"/>
      <c r="AI61" s="1344"/>
    </row>
    <row r="62" spans="1:35" ht="12.6" customHeight="1" x14ac:dyDescent="0.2">
      <c r="A62" s="1244" t="s">
        <v>2146</v>
      </c>
      <c r="B62" s="1345">
        <v>22700</v>
      </c>
      <c r="C62" s="1249">
        <v>0</v>
      </c>
      <c r="D62" s="1250">
        <v>22600</v>
      </c>
      <c r="E62" s="1250">
        <v>230</v>
      </c>
      <c r="F62" s="1250">
        <v>90</v>
      </c>
      <c r="G62" s="1250">
        <v>0</v>
      </c>
      <c r="H62" s="1250">
        <v>-1350</v>
      </c>
      <c r="I62" s="1250">
        <v>0</v>
      </c>
      <c r="J62" s="1250">
        <v>180</v>
      </c>
      <c r="K62" s="1250">
        <v>0</v>
      </c>
      <c r="L62" s="1250">
        <v>940</v>
      </c>
      <c r="Z62" s="1344"/>
      <c r="AA62" s="1344"/>
      <c r="AB62" s="1344"/>
      <c r="AC62" s="1344"/>
      <c r="AD62" s="1344"/>
      <c r="AE62" s="1344"/>
      <c r="AF62" s="1344"/>
      <c r="AG62" s="1344"/>
      <c r="AH62" s="1344"/>
      <c r="AI62" s="1344"/>
    </row>
    <row r="63" spans="1:35" ht="12.6" customHeight="1" x14ac:dyDescent="0.2">
      <c r="A63" s="274"/>
      <c r="B63" s="193"/>
      <c r="C63" s="193"/>
      <c r="D63" s="193"/>
      <c r="E63" s="193"/>
      <c r="F63" s="275"/>
      <c r="G63" s="275"/>
      <c r="H63" s="193"/>
      <c r="I63" s="193"/>
      <c r="J63" s="193"/>
      <c r="K63" s="275"/>
      <c r="L63" s="193"/>
    </row>
    <row r="64" spans="1:35" ht="12.6" customHeight="1" x14ac:dyDescent="0.2">
      <c r="A64" s="274"/>
      <c r="B64" s="193"/>
      <c r="C64" s="193"/>
      <c r="D64" s="193"/>
      <c r="E64" s="193"/>
      <c r="F64" s="275"/>
      <c r="G64" s="275"/>
      <c r="H64" s="193"/>
      <c r="I64" s="193"/>
      <c r="J64" s="193"/>
      <c r="K64" s="275"/>
      <c r="L64" s="193"/>
    </row>
    <row r="65" spans="1:19" ht="18" customHeight="1" x14ac:dyDescent="0.25">
      <c r="A65" s="869" t="s">
        <v>2147</v>
      </c>
      <c r="B65" s="203"/>
      <c r="C65" s="176"/>
      <c r="D65" s="176"/>
      <c r="E65" s="176"/>
      <c r="F65" s="176"/>
      <c r="G65" s="1708"/>
      <c r="H65" s="1708"/>
      <c r="I65" s="1708"/>
      <c r="J65" s="1708"/>
      <c r="K65" s="1708"/>
      <c r="L65" s="1708"/>
      <c r="M65" s="1708"/>
    </row>
    <row r="66" spans="1:19" s="139" customFormat="1" ht="13.9" customHeight="1" x14ac:dyDescent="0.2">
      <c r="A66" s="1221" t="s">
        <v>2074</v>
      </c>
      <c r="B66" s="176"/>
      <c r="C66" s="176"/>
      <c r="D66" s="276"/>
      <c r="E66" s="276"/>
      <c r="F66" s="176"/>
      <c r="G66" s="176"/>
    </row>
    <row r="67" spans="1:19" s="139" customFormat="1" ht="24.75" customHeight="1" x14ac:dyDescent="0.2">
      <c r="A67" s="1200" t="s">
        <v>1371</v>
      </c>
      <c r="B67" s="1201" t="s">
        <v>2079</v>
      </c>
      <c r="C67" s="1201" t="s">
        <v>2080</v>
      </c>
      <c r="D67" s="1201" t="s">
        <v>2081</v>
      </c>
      <c r="E67" s="1201" t="s">
        <v>2148</v>
      </c>
      <c r="F67" s="1201" t="s">
        <v>1834</v>
      </c>
      <c r="G67" s="277" t="s">
        <v>1959</v>
      </c>
    </row>
    <row r="68" spans="1:19" s="139" customFormat="1" ht="14.1" customHeight="1" x14ac:dyDescent="0.2">
      <c r="A68" s="1251" t="s">
        <v>2066</v>
      </c>
      <c r="B68" s="1252">
        <v>70930</v>
      </c>
      <c r="C68" s="1252">
        <v>3950</v>
      </c>
      <c r="D68" s="1252">
        <v>0</v>
      </c>
      <c r="E68" s="1252">
        <v>3710</v>
      </c>
      <c r="F68" s="1258">
        <v>78590</v>
      </c>
      <c r="G68" s="278"/>
      <c r="N68" s="1343"/>
      <c r="O68" s="1343"/>
      <c r="P68" s="1343"/>
      <c r="Q68" s="1343"/>
      <c r="R68" s="1343"/>
      <c r="S68" s="1343"/>
    </row>
    <row r="69" spans="1:19" s="139" customFormat="1" ht="14.1" customHeight="1" x14ac:dyDescent="0.2">
      <c r="A69" s="1253" t="s">
        <v>1378</v>
      </c>
      <c r="B69" s="1254">
        <v>1340</v>
      </c>
      <c r="C69" s="1254">
        <v>15390</v>
      </c>
      <c r="D69" s="1254">
        <v>0</v>
      </c>
      <c r="E69" s="1254">
        <v>0</v>
      </c>
      <c r="F69" s="1259">
        <v>16720</v>
      </c>
      <c r="G69" s="278"/>
      <c r="N69" s="1343"/>
      <c r="O69" s="1343"/>
      <c r="P69" s="1343"/>
      <c r="Q69" s="1343"/>
      <c r="R69" s="1343"/>
      <c r="S69" s="1343"/>
    </row>
    <row r="70" spans="1:19" s="139" customFormat="1" ht="14.1" customHeight="1" x14ac:dyDescent="0.2">
      <c r="A70" s="1255" t="s">
        <v>1416</v>
      </c>
      <c r="B70" s="1254">
        <v>0</v>
      </c>
      <c r="C70" s="1254">
        <v>11010</v>
      </c>
      <c r="D70" s="1254">
        <v>221860</v>
      </c>
      <c r="E70" s="1254">
        <v>0</v>
      </c>
      <c r="F70" s="1259">
        <v>232870</v>
      </c>
      <c r="G70" s="278"/>
      <c r="N70" s="1343"/>
      <c r="O70" s="1343"/>
      <c r="P70" s="1343"/>
      <c r="Q70" s="1343"/>
      <c r="R70" s="1343"/>
      <c r="S70" s="1343"/>
    </row>
    <row r="71" spans="1:19" s="139" customFormat="1" ht="14.1" customHeight="1" x14ac:dyDescent="0.2">
      <c r="A71" s="1253" t="s">
        <v>1716</v>
      </c>
      <c r="B71" s="1254">
        <v>1040</v>
      </c>
      <c r="C71" s="1254">
        <v>0</v>
      </c>
      <c r="D71" s="1254">
        <v>0</v>
      </c>
      <c r="E71" s="1254">
        <v>0</v>
      </c>
      <c r="F71" s="1259">
        <v>1040</v>
      </c>
      <c r="G71" s="278"/>
      <c r="N71" s="1343"/>
      <c r="O71" s="1343"/>
      <c r="P71" s="1343"/>
      <c r="Q71" s="1343"/>
      <c r="R71" s="1343"/>
      <c r="S71" s="1343"/>
    </row>
    <row r="72" spans="1:19" s="139" customFormat="1" ht="14.1" customHeight="1" x14ac:dyDescent="0.2">
      <c r="A72" s="1253" t="s">
        <v>1424</v>
      </c>
      <c r="B72" s="1254">
        <v>7500</v>
      </c>
      <c r="C72" s="1254">
        <v>2030</v>
      </c>
      <c r="D72" s="1254">
        <v>0</v>
      </c>
      <c r="E72" s="1254">
        <v>860</v>
      </c>
      <c r="F72" s="1259">
        <v>10390</v>
      </c>
      <c r="G72" s="278"/>
      <c r="N72" s="1343"/>
      <c r="O72" s="1343"/>
      <c r="P72" s="1343"/>
      <c r="Q72" s="1343"/>
      <c r="R72" s="1343"/>
      <c r="S72" s="1343"/>
    </row>
    <row r="73" spans="1:19" s="139" customFormat="1" ht="14.1" customHeight="1" x14ac:dyDescent="0.2">
      <c r="A73" s="1253" t="s">
        <v>1426</v>
      </c>
      <c r="B73" s="1254">
        <v>0</v>
      </c>
      <c r="C73" s="1254">
        <v>1630</v>
      </c>
      <c r="D73" s="1254">
        <v>0</v>
      </c>
      <c r="E73" s="1254">
        <v>29150</v>
      </c>
      <c r="F73" s="1259">
        <v>30790</v>
      </c>
      <c r="G73" s="278"/>
      <c r="N73" s="1343"/>
      <c r="O73" s="1343"/>
      <c r="P73" s="1343"/>
      <c r="Q73" s="1343"/>
      <c r="R73" s="1343"/>
      <c r="S73" s="1343"/>
    </row>
    <row r="74" spans="1:19" s="139" customFormat="1" ht="14.1" customHeight="1" x14ac:dyDescent="0.2">
      <c r="A74" s="1253" t="s">
        <v>2069</v>
      </c>
      <c r="B74" s="1254">
        <v>910</v>
      </c>
      <c r="C74" s="1254">
        <v>230</v>
      </c>
      <c r="D74" s="1254">
        <v>0</v>
      </c>
      <c r="E74" s="1254">
        <v>0</v>
      </c>
      <c r="F74" s="1259">
        <v>1140</v>
      </c>
      <c r="G74" s="278"/>
      <c r="N74" s="1343"/>
      <c r="O74" s="1343"/>
      <c r="P74" s="1343"/>
      <c r="Q74" s="1343"/>
      <c r="R74" s="1343"/>
      <c r="S74" s="1343"/>
    </row>
    <row r="75" spans="1:19" s="139" customFormat="1" ht="14.1" customHeight="1" x14ac:dyDescent="0.2">
      <c r="A75" s="1253" t="s">
        <v>1388</v>
      </c>
      <c r="B75" s="1254">
        <v>0</v>
      </c>
      <c r="C75" s="1254">
        <v>43900</v>
      </c>
      <c r="D75" s="1254">
        <v>0</v>
      </c>
      <c r="E75" s="1254">
        <v>5270</v>
      </c>
      <c r="F75" s="1259">
        <v>49170</v>
      </c>
      <c r="G75" s="278"/>
      <c r="N75" s="1343"/>
      <c r="O75" s="1343"/>
      <c r="P75" s="1343"/>
      <c r="Q75" s="1343"/>
      <c r="R75" s="1343"/>
      <c r="S75" s="1343"/>
    </row>
    <row r="76" spans="1:19" s="139" customFormat="1" ht="14.1" customHeight="1" x14ac:dyDescent="0.2">
      <c r="A76" s="1256" t="s">
        <v>1438</v>
      </c>
      <c r="B76" s="1257">
        <v>3470</v>
      </c>
      <c r="C76" s="1257">
        <v>4680</v>
      </c>
      <c r="D76" s="1257">
        <v>0</v>
      </c>
      <c r="E76" s="1257">
        <v>800</v>
      </c>
      <c r="F76" s="1260">
        <v>8950</v>
      </c>
      <c r="G76" s="278"/>
      <c r="N76" s="1343"/>
      <c r="O76" s="1343"/>
      <c r="P76" s="1343"/>
      <c r="Q76" s="1343"/>
      <c r="R76" s="1343"/>
      <c r="S76" s="1343"/>
    </row>
    <row r="77" spans="1:19" s="139" customFormat="1" ht="13.9" customHeight="1" x14ac:dyDescent="0.2">
      <c r="A77" s="176"/>
      <c r="B77" s="279"/>
      <c r="C77" s="279"/>
      <c r="D77" s="279"/>
      <c r="E77" s="279"/>
      <c r="F77" s="279"/>
      <c r="G77" s="279"/>
      <c r="N77" s="1343"/>
      <c r="O77" s="1343"/>
      <c r="P77" s="1343"/>
      <c r="Q77" s="1343"/>
      <c r="R77" s="1343"/>
      <c r="S77" s="1343"/>
    </row>
    <row r="78" spans="1:19" ht="13.9" customHeight="1" x14ac:dyDescent="0.2">
      <c r="A78" s="280"/>
      <c r="B78" s="279"/>
      <c r="C78" s="279"/>
      <c r="D78" s="279"/>
      <c r="E78" s="279"/>
      <c r="F78" s="279"/>
      <c r="G78" s="279"/>
      <c r="L78" s="139"/>
      <c r="M78" s="139"/>
      <c r="N78" s="139"/>
      <c r="O78" s="139"/>
      <c r="P78" s="139"/>
      <c r="Q78" s="139"/>
      <c r="R78" s="139"/>
      <c r="S78" s="139"/>
    </row>
    <row r="79" spans="1:19" ht="18" customHeight="1" x14ac:dyDescent="0.2">
      <c r="A79" s="1224" t="s">
        <v>2149</v>
      </c>
      <c r="B79" s="203"/>
      <c r="C79" s="176"/>
      <c r="D79" s="176"/>
      <c r="E79" s="176"/>
      <c r="F79" s="176"/>
      <c r="G79" s="281"/>
      <c r="L79" s="139"/>
      <c r="M79" s="139"/>
      <c r="N79" s="139"/>
      <c r="O79" s="139"/>
      <c r="P79" s="139"/>
      <c r="Q79" s="139"/>
      <c r="R79" s="139"/>
      <c r="S79" s="139"/>
    </row>
    <row r="80" spans="1:19" ht="13.9" customHeight="1" x14ac:dyDescent="0.2">
      <c r="A80" s="1221" t="s">
        <v>2074</v>
      </c>
      <c r="B80" s="176"/>
      <c r="C80" s="176"/>
      <c r="D80" s="276"/>
      <c r="E80" s="176"/>
      <c r="F80" s="176"/>
      <c r="G80" s="281"/>
      <c r="L80" s="139"/>
      <c r="M80" s="139"/>
      <c r="N80" s="139"/>
      <c r="O80" s="139"/>
      <c r="P80" s="139"/>
      <c r="Q80" s="139"/>
      <c r="R80" s="139"/>
      <c r="S80" s="139"/>
    </row>
    <row r="81" spans="1:19" ht="13.9" customHeight="1" x14ac:dyDescent="0.2">
      <c r="A81" s="1200" t="s">
        <v>1371</v>
      </c>
      <c r="B81" s="1201" t="s">
        <v>2079</v>
      </c>
      <c r="C81" s="1201" t="s">
        <v>2080</v>
      </c>
      <c r="D81" s="1201" t="s">
        <v>2081</v>
      </c>
      <c r="E81" s="1201" t="s">
        <v>2148</v>
      </c>
      <c r="F81" s="1201" t="s">
        <v>1834</v>
      </c>
      <c r="G81" s="282" t="s">
        <v>1959</v>
      </c>
      <c r="L81" s="139"/>
      <c r="M81" s="139"/>
      <c r="N81" s="139"/>
      <c r="O81" s="139"/>
      <c r="P81" s="139"/>
      <c r="Q81" s="139"/>
      <c r="R81" s="139"/>
      <c r="S81" s="139"/>
    </row>
    <row r="82" spans="1:19" ht="13.9" customHeight="1" x14ac:dyDescent="0.2">
      <c r="A82" s="1253" t="s">
        <v>2066</v>
      </c>
      <c r="B82" s="1252">
        <v>18980</v>
      </c>
      <c r="C82" s="1252">
        <v>0</v>
      </c>
      <c r="D82" s="1252">
        <v>0</v>
      </c>
      <c r="E82" s="1252">
        <v>0</v>
      </c>
      <c r="F82" s="1252">
        <v>18980</v>
      </c>
      <c r="G82" s="283"/>
      <c r="L82" s="139"/>
      <c r="M82" s="139"/>
      <c r="N82" s="139"/>
      <c r="O82" s="139"/>
      <c r="P82" s="139"/>
      <c r="Q82" s="139"/>
      <c r="R82" s="139"/>
      <c r="S82" s="139"/>
    </row>
    <row r="83" spans="1:19" ht="13.9" customHeight="1" x14ac:dyDescent="0.2">
      <c r="A83" s="1253" t="s">
        <v>1378</v>
      </c>
      <c r="B83" s="1254">
        <v>0</v>
      </c>
      <c r="C83" s="1254">
        <v>0</v>
      </c>
      <c r="D83" s="1254">
        <v>0</v>
      </c>
      <c r="E83" s="1254">
        <v>0</v>
      </c>
      <c r="F83" s="1254">
        <v>0</v>
      </c>
      <c r="G83" s="283"/>
      <c r="L83" s="139"/>
      <c r="M83" s="139"/>
      <c r="N83" s="139"/>
      <c r="O83" s="139"/>
      <c r="P83" s="139"/>
      <c r="Q83" s="139"/>
      <c r="R83" s="139"/>
      <c r="S83" s="139"/>
    </row>
    <row r="84" spans="1:19" ht="13.9" customHeight="1" x14ac:dyDescent="0.2">
      <c r="A84" s="1253" t="s">
        <v>1416</v>
      </c>
      <c r="B84" s="1254">
        <v>0</v>
      </c>
      <c r="C84" s="1254">
        <v>3480</v>
      </c>
      <c r="D84" s="1254">
        <v>119790</v>
      </c>
      <c r="E84" s="1254">
        <v>0</v>
      </c>
      <c r="F84" s="1254">
        <v>123270</v>
      </c>
      <c r="G84" s="283"/>
      <c r="L84" s="139"/>
      <c r="M84" s="139"/>
      <c r="N84" s="139"/>
      <c r="O84" s="139"/>
      <c r="P84" s="139"/>
      <c r="Q84" s="139"/>
      <c r="R84" s="139"/>
      <c r="S84" s="139"/>
    </row>
    <row r="85" spans="1:19" ht="13.9" customHeight="1" x14ac:dyDescent="0.2">
      <c r="A85" s="1253" t="s">
        <v>1716</v>
      </c>
      <c r="B85" s="1254">
        <v>0</v>
      </c>
      <c r="C85" s="1254">
        <v>0</v>
      </c>
      <c r="D85" s="1254">
        <v>0</v>
      </c>
      <c r="E85" s="1254">
        <v>0</v>
      </c>
      <c r="F85" s="1254">
        <v>0</v>
      </c>
      <c r="G85" s="283"/>
      <c r="L85" s="139"/>
      <c r="M85" s="139"/>
      <c r="N85" s="139"/>
      <c r="O85" s="139"/>
      <c r="P85" s="139"/>
      <c r="Q85" s="139"/>
      <c r="R85" s="139"/>
      <c r="S85" s="139"/>
    </row>
    <row r="86" spans="1:19" ht="13.9" customHeight="1" x14ac:dyDescent="0.2">
      <c r="A86" s="1253" t="s">
        <v>1424</v>
      </c>
      <c r="B86" s="1254">
        <v>0</v>
      </c>
      <c r="C86" s="1254">
        <v>0</v>
      </c>
      <c r="D86" s="1254">
        <v>0</v>
      </c>
      <c r="E86" s="1254">
        <v>0</v>
      </c>
      <c r="F86" s="1254">
        <v>0</v>
      </c>
      <c r="G86" s="283"/>
      <c r="L86" s="139"/>
      <c r="M86" s="139"/>
      <c r="N86" s="139"/>
      <c r="O86" s="139"/>
      <c r="P86" s="139"/>
      <c r="Q86" s="139"/>
      <c r="R86" s="139"/>
      <c r="S86" s="139"/>
    </row>
    <row r="87" spans="1:19" ht="13.9" customHeight="1" x14ac:dyDescent="0.2">
      <c r="A87" s="1253" t="s">
        <v>1426</v>
      </c>
      <c r="B87" s="1254">
        <v>0</v>
      </c>
      <c r="C87" s="1254">
        <v>2340</v>
      </c>
      <c r="D87" s="1254">
        <v>0</v>
      </c>
      <c r="E87" s="1254">
        <v>0</v>
      </c>
      <c r="F87" s="1254">
        <v>2340</v>
      </c>
      <c r="G87" s="283"/>
      <c r="L87" s="139"/>
      <c r="M87" s="139"/>
      <c r="N87" s="139"/>
      <c r="O87" s="139"/>
      <c r="P87" s="139"/>
      <c r="Q87" s="139"/>
      <c r="R87" s="139"/>
      <c r="S87" s="139"/>
    </row>
    <row r="88" spans="1:19" ht="13.9" customHeight="1" x14ac:dyDescent="0.2">
      <c r="A88" s="1253" t="s">
        <v>2069</v>
      </c>
      <c r="B88" s="1254">
        <v>570</v>
      </c>
      <c r="C88" s="1254">
        <v>50</v>
      </c>
      <c r="D88" s="1254">
        <v>0</v>
      </c>
      <c r="E88" s="1254">
        <v>0</v>
      </c>
      <c r="F88" s="1254">
        <v>630</v>
      </c>
      <c r="G88" s="283"/>
      <c r="L88" s="139"/>
      <c r="M88" s="139"/>
      <c r="N88" s="139"/>
      <c r="O88" s="139"/>
      <c r="P88" s="139"/>
      <c r="Q88" s="139"/>
      <c r="R88" s="139"/>
      <c r="S88" s="139"/>
    </row>
    <row r="89" spans="1:19" ht="13.9" customHeight="1" x14ac:dyDescent="0.2">
      <c r="A89" s="1253" t="s">
        <v>1388</v>
      </c>
      <c r="B89" s="1254">
        <v>1980</v>
      </c>
      <c r="C89" s="1254">
        <v>0</v>
      </c>
      <c r="D89" s="1254">
        <v>130</v>
      </c>
      <c r="E89" s="1254">
        <v>0</v>
      </c>
      <c r="F89" s="1254">
        <v>2100</v>
      </c>
      <c r="G89" s="283"/>
      <c r="L89" s="139"/>
      <c r="M89" s="139"/>
      <c r="N89" s="139"/>
      <c r="O89" s="139"/>
      <c r="P89" s="139"/>
      <c r="Q89" s="139"/>
      <c r="R89" s="139"/>
      <c r="S89" s="139"/>
    </row>
    <row r="90" spans="1:19" ht="13.9" customHeight="1" x14ac:dyDescent="0.2">
      <c r="A90" s="1253" t="s">
        <v>1438</v>
      </c>
      <c r="B90" s="1254">
        <v>0</v>
      </c>
      <c r="C90" s="1254">
        <v>60</v>
      </c>
      <c r="D90" s="1254">
        <v>0</v>
      </c>
      <c r="E90" s="1254">
        <v>130</v>
      </c>
      <c r="F90" s="1254">
        <v>190</v>
      </c>
      <c r="G90" s="283"/>
      <c r="L90" s="139"/>
      <c r="M90" s="139"/>
      <c r="N90" s="139"/>
      <c r="O90" s="139"/>
      <c r="P90" s="139"/>
      <c r="Q90" s="139"/>
      <c r="R90" s="139"/>
      <c r="S90" s="139"/>
    </row>
    <row r="91" spans="1:19" ht="13.9" customHeight="1" x14ac:dyDescent="0.2">
      <c r="A91" s="284"/>
      <c r="B91" s="279"/>
      <c r="C91" s="279"/>
      <c r="D91" s="279"/>
      <c r="E91" s="279"/>
      <c r="F91" s="285"/>
      <c r="G91" s="281"/>
      <c r="L91" s="139"/>
      <c r="M91" s="139"/>
      <c r="N91" s="139"/>
      <c r="O91" s="139"/>
      <c r="P91" s="139"/>
      <c r="Q91" s="139"/>
      <c r="R91" s="139"/>
      <c r="S91" s="139"/>
    </row>
    <row r="92" spans="1:19" ht="13.9" customHeight="1" x14ac:dyDescent="0.25">
      <c r="A92" s="286"/>
      <c r="B92" s="203"/>
      <c r="C92" s="203"/>
      <c r="D92" s="203"/>
      <c r="E92" s="203"/>
      <c r="F92" s="280"/>
      <c r="G92" s="281"/>
      <c r="L92" s="139"/>
      <c r="M92" s="139"/>
      <c r="N92" s="139"/>
      <c r="O92" s="139"/>
      <c r="P92" s="139"/>
      <c r="Q92" s="139"/>
      <c r="R92" s="139"/>
      <c r="S92" s="139"/>
    </row>
    <row r="93" spans="1:19" ht="18" customHeight="1" x14ac:dyDescent="0.2">
      <c r="A93" s="1224" t="s">
        <v>2150</v>
      </c>
      <c r="B93" s="203"/>
      <c r="C93" s="176"/>
      <c r="D93" s="176"/>
      <c r="E93" s="176"/>
      <c r="F93" s="280"/>
      <c r="G93" s="281"/>
      <c r="L93" s="139"/>
      <c r="M93" s="139"/>
      <c r="N93" s="139"/>
      <c r="O93" s="139"/>
      <c r="P93" s="139"/>
      <c r="Q93" s="139"/>
      <c r="R93" s="139"/>
      <c r="S93" s="139"/>
    </row>
    <row r="94" spans="1:19" ht="13.9" customHeight="1" x14ac:dyDescent="0.2">
      <c r="A94" s="1221" t="s">
        <v>2074</v>
      </c>
      <c r="B94" s="203"/>
      <c r="C94" s="176"/>
      <c r="D94" s="276"/>
      <c r="E94" s="176"/>
      <c r="F94" s="280"/>
      <c r="G94" s="281"/>
      <c r="L94" s="139"/>
      <c r="M94" s="139"/>
      <c r="N94" s="139"/>
      <c r="O94" s="139"/>
      <c r="P94" s="139"/>
      <c r="Q94" s="139"/>
      <c r="R94" s="139"/>
      <c r="S94" s="139"/>
    </row>
    <row r="95" spans="1:19" ht="13.9" customHeight="1" x14ac:dyDescent="0.2">
      <c r="A95" s="1200" t="s">
        <v>1371</v>
      </c>
      <c r="B95" s="1201" t="s">
        <v>2151</v>
      </c>
      <c r="C95" s="1201" t="s">
        <v>2152</v>
      </c>
      <c r="D95" s="1201" t="s">
        <v>1073</v>
      </c>
      <c r="E95" s="1201" t="s">
        <v>1834</v>
      </c>
      <c r="F95" s="280"/>
      <c r="G95" s="279"/>
      <c r="L95" s="139"/>
      <c r="M95" s="139"/>
      <c r="N95" s="139"/>
      <c r="O95" s="139"/>
      <c r="P95" s="139"/>
      <c r="Q95" s="139"/>
      <c r="R95" s="139"/>
      <c r="S95" s="139"/>
    </row>
    <row r="96" spans="1:19" ht="13.9" customHeight="1" x14ac:dyDescent="0.2">
      <c r="A96" s="1253" t="s">
        <v>2066</v>
      </c>
      <c r="B96" s="1252">
        <v>34190</v>
      </c>
      <c r="C96" s="1252">
        <v>7400</v>
      </c>
      <c r="D96" s="1252">
        <v>2450</v>
      </c>
      <c r="E96" s="1258">
        <v>44040</v>
      </c>
      <c r="F96" s="280"/>
      <c r="G96" s="279"/>
      <c r="L96" s="139"/>
      <c r="M96" s="139"/>
      <c r="N96" s="139"/>
      <c r="O96" s="139"/>
      <c r="P96" s="139"/>
      <c r="Q96" s="139"/>
      <c r="R96" s="139"/>
      <c r="S96" s="139"/>
    </row>
    <row r="97" spans="1:19" ht="13.9" customHeight="1" x14ac:dyDescent="0.2">
      <c r="A97" s="1253" t="s">
        <v>1378</v>
      </c>
      <c r="B97" s="1254">
        <v>13840</v>
      </c>
      <c r="C97" s="1254">
        <v>2240</v>
      </c>
      <c r="D97" s="1254">
        <v>690</v>
      </c>
      <c r="E97" s="1259">
        <v>16770</v>
      </c>
      <c r="F97" s="280"/>
      <c r="G97" s="279"/>
      <c r="L97" s="139"/>
      <c r="M97" s="139"/>
      <c r="N97" s="139"/>
      <c r="O97" s="139"/>
      <c r="P97" s="139"/>
      <c r="Q97" s="139"/>
      <c r="R97" s="139"/>
      <c r="S97" s="139"/>
    </row>
    <row r="98" spans="1:19" ht="13.9" customHeight="1" x14ac:dyDescent="0.2">
      <c r="A98" s="1253" t="s">
        <v>1416</v>
      </c>
      <c r="B98" s="1254">
        <v>45440</v>
      </c>
      <c r="C98" s="1254">
        <v>73010</v>
      </c>
      <c r="D98" s="1254">
        <v>1770</v>
      </c>
      <c r="E98" s="1259">
        <v>120220</v>
      </c>
      <c r="F98" s="280"/>
      <c r="G98" s="279"/>
      <c r="L98" s="139"/>
      <c r="M98" s="139"/>
      <c r="N98" s="139"/>
      <c r="O98" s="139"/>
      <c r="P98" s="139"/>
      <c r="Q98" s="139"/>
      <c r="R98" s="139"/>
      <c r="S98" s="139"/>
    </row>
    <row r="99" spans="1:19" ht="13.9" customHeight="1" x14ac:dyDescent="0.2">
      <c r="A99" s="1253" t="s">
        <v>1716</v>
      </c>
      <c r="B99" s="1254">
        <v>1910</v>
      </c>
      <c r="C99" s="1254">
        <v>0</v>
      </c>
      <c r="D99" s="1254">
        <v>0</v>
      </c>
      <c r="E99" s="1259">
        <v>1910</v>
      </c>
      <c r="F99" s="280"/>
      <c r="G99" s="280"/>
      <c r="N99" s="1343"/>
      <c r="O99" s="1343"/>
      <c r="P99" s="1343"/>
      <c r="Q99" s="1343"/>
      <c r="R99" s="1343"/>
      <c r="S99" s="1343"/>
    </row>
    <row r="100" spans="1:19" ht="13.9" customHeight="1" x14ac:dyDescent="0.2">
      <c r="A100" s="1253" t="s">
        <v>1424</v>
      </c>
      <c r="B100" s="1254">
        <v>6180</v>
      </c>
      <c r="C100" s="1254">
        <v>3390</v>
      </c>
      <c r="D100" s="1254">
        <v>0</v>
      </c>
      <c r="E100" s="1259">
        <v>9560</v>
      </c>
      <c r="F100" s="280"/>
      <c r="G100" s="279"/>
      <c r="N100" s="1343"/>
      <c r="O100" s="1343"/>
      <c r="P100" s="1343"/>
      <c r="Q100" s="1343"/>
      <c r="R100" s="1343"/>
      <c r="S100" s="1343"/>
    </row>
    <row r="101" spans="1:19" ht="13.9" customHeight="1" x14ac:dyDescent="0.2">
      <c r="A101" s="1253" t="s">
        <v>1426</v>
      </c>
      <c r="B101" s="1254">
        <v>7950</v>
      </c>
      <c r="C101" s="1254">
        <v>16690</v>
      </c>
      <c r="D101" s="1254">
        <v>3540</v>
      </c>
      <c r="E101" s="1259">
        <v>28180</v>
      </c>
      <c r="F101" s="280"/>
      <c r="G101" s="279"/>
      <c r="N101" s="1343"/>
      <c r="O101" s="1343"/>
      <c r="P101" s="1343"/>
      <c r="Q101" s="1343"/>
      <c r="R101" s="1343"/>
      <c r="S101" s="1343"/>
    </row>
    <row r="102" spans="1:19" ht="13.9" customHeight="1" x14ac:dyDescent="0.2">
      <c r="A102" s="1253" t="s">
        <v>2069</v>
      </c>
      <c r="B102" s="1254">
        <v>310</v>
      </c>
      <c r="C102" s="1254">
        <v>10</v>
      </c>
      <c r="D102" s="1254">
        <v>150</v>
      </c>
      <c r="E102" s="1259">
        <v>460</v>
      </c>
      <c r="F102" s="280"/>
      <c r="G102" s="279"/>
      <c r="N102" s="1343"/>
      <c r="O102" s="1343"/>
      <c r="P102" s="1343"/>
      <c r="Q102" s="1343"/>
      <c r="R102" s="1343"/>
      <c r="S102" s="1343"/>
    </row>
    <row r="103" spans="1:19" ht="13.9" customHeight="1" x14ac:dyDescent="0.2">
      <c r="A103" s="1253" t="s">
        <v>1388</v>
      </c>
      <c r="B103" s="1254">
        <v>46780</v>
      </c>
      <c r="C103" s="1254">
        <v>23350</v>
      </c>
      <c r="D103" s="1254">
        <v>0</v>
      </c>
      <c r="E103" s="1259">
        <v>70130</v>
      </c>
      <c r="F103" s="280"/>
      <c r="G103" s="279"/>
      <c r="N103" s="1343"/>
      <c r="O103" s="1343"/>
      <c r="P103" s="1343"/>
      <c r="Q103" s="1343"/>
      <c r="R103" s="1343"/>
      <c r="S103" s="1343"/>
    </row>
    <row r="104" spans="1:19" ht="13.9" customHeight="1" x14ac:dyDescent="0.2">
      <c r="A104" s="1253" t="s">
        <v>1438</v>
      </c>
      <c r="B104" s="1254">
        <v>5360</v>
      </c>
      <c r="C104" s="1254">
        <v>830</v>
      </c>
      <c r="D104" s="1254">
        <v>2070</v>
      </c>
      <c r="E104" s="1259">
        <v>8270</v>
      </c>
      <c r="F104" s="280"/>
      <c r="G104" s="279"/>
      <c r="N104" s="1343"/>
      <c r="O104" s="1343"/>
      <c r="P104" s="1343"/>
      <c r="Q104" s="1343"/>
      <c r="R104" s="1343"/>
      <c r="S104" s="1343"/>
    </row>
    <row r="105" spans="1:19" ht="13.9" customHeight="1" x14ac:dyDescent="0.2">
      <c r="A105" s="280"/>
      <c r="B105" s="287"/>
      <c r="C105" s="287"/>
      <c r="D105" s="287"/>
      <c r="E105" s="285"/>
      <c r="F105" s="203"/>
      <c r="G105" s="203"/>
      <c r="N105" s="1343"/>
      <c r="O105" s="1343"/>
      <c r="P105" s="1343"/>
      <c r="Q105" s="1343"/>
      <c r="R105" s="1343"/>
      <c r="S105" s="1343"/>
    </row>
    <row r="106" spans="1:19" ht="14.25" hidden="1" customHeight="1" x14ac:dyDescent="0.2">
      <c r="G106" s="31"/>
    </row>
    <row r="107" spans="1:19" hidden="1" x14ac:dyDescent="0.2">
      <c r="G107" s="288"/>
    </row>
    <row r="108" spans="1:19" hidden="1" x14ac:dyDescent="0.2">
      <c r="G108" s="288"/>
    </row>
    <row r="109" spans="1:19" hidden="1" x14ac:dyDescent="0.2">
      <c r="A109" s="203"/>
      <c r="B109" s="203"/>
      <c r="C109" s="203"/>
      <c r="D109" s="203"/>
      <c r="E109" s="203"/>
      <c r="F109" s="203"/>
      <c r="G109" s="203"/>
    </row>
    <row r="110" spans="1:19" hidden="1" x14ac:dyDescent="0.2">
      <c r="A110" s="203"/>
      <c r="B110" s="203"/>
      <c r="C110" s="203"/>
      <c r="D110" s="203"/>
      <c r="E110" s="203"/>
      <c r="F110" s="203"/>
      <c r="G110" s="203"/>
    </row>
    <row r="112" spans="1:19" x14ac:dyDescent="0.2">
      <c r="A112" s="1225" t="s">
        <v>1441</v>
      </c>
      <c r="B112" s="289" t="s">
        <v>350</v>
      </c>
      <c r="C112" s="289" t="s">
        <v>350</v>
      </c>
      <c r="D112" s="289" t="s">
        <v>350</v>
      </c>
      <c r="E112" s="289" t="s">
        <v>350</v>
      </c>
      <c r="F112" s="289" t="s">
        <v>350</v>
      </c>
      <c r="G112" s="289" t="s">
        <v>350</v>
      </c>
      <c r="H112" s="289" t="s">
        <v>350</v>
      </c>
      <c r="I112" s="289" t="s">
        <v>350</v>
      </c>
      <c r="J112" s="289" t="s">
        <v>350</v>
      </c>
      <c r="K112" s="289" t="s">
        <v>350</v>
      </c>
      <c r="L112" s="289" t="s">
        <v>350</v>
      </c>
    </row>
    <row r="113" spans="1:12" s="269" customFormat="1" ht="36" customHeight="1" x14ac:dyDescent="0.2">
      <c r="A113" s="1582" t="s">
        <v>2153</v>
      </c>
      <c r="B113" s="1582"/>
      <c r="C113" s="1582"/>
      <c r="D113" s="1582"/>
      <c r="E113" s="1582"/>
      <c r="F113" s="1582"/>
      <c r="G113" s="1582"/>
      <c r="H113" s="1706"/>
      <c r="I113" s="1706"/>
      <c r="J113" s="1706"/>
      <c r="K113" s="1706"/>
      <c r="L113" s="1706"/>
    </row>
    <row r="114" spans="1:12" s="269" customFormat="1" ht="14.25" customHeight="1" x14ac:dyDescent="0.2">
      <c r="A114" s="1582" t="s">
        <v>2154</v>
      </c>
      <c r="B114" s="1601"/>
      <c r="C114" s="1601"/>
      <c r="D114" s="1601"/>
      <c r="E114" s="1601"/>
      <c r="F114" s="1601"/>
      <c r="G114" s="1601"/>
      <c r="H114" s="1706"/>
      <c r="I114" s="1706"/>
      <c r="J114" s="1706"/>
      <c r="K114" s="1706"/>
      <c r="L114" s="1706"/>
    </row>
    <row r="115" spans="1:12" s="269" customFormat="1" ht="14.25" customHeight="1" x14ac:dyDescent="0.2">
      <c r="A115" s="1582" t="s">
        <v>2155</v>
      </c>
      <c r="B115" s="1582"/>
      <c r="C115" s="1582"/>
      <c r="D115" s="1582" t="s">
        <v>350</v>
      </c>
      <c r="E115" s="1582" t="s">
        <v>350</v>
      </c>
      <c r="F115" s="1582" t="s">
        <v>350</v>
      </c>
      <c r="G115" s="1582" t="s">
        <v>350</v>
      </c>
      <c r="H115" s="1706"/>
      <c r="I115" s="1706"/>
      <c r="J115" s="1706"/>
      <c r="K115" s="1706"/>
      <c r="L115" s="1706"/>
    </row>
    <row r="116" spans="1:12" s="269" customFormat="1" ht="28.5" customHeight="1" x14ac:dyDescent="0.2">
      <c r="A116" s="1582" t="s">
        <v>2156</v>
      </c>
      <c r="B116" s="1582"/>
      <c r="C116" s="1582"/>
      <c r="D116" s="1582"/>
      <c r="E116" s="1582"/>
      <c r="F116" s="1582"/>
      <c r="G116" s="1582"/>
      <c r="H116" s="1706"/>
      <c r="I116" s="1706"/>
      <c r="J116" s="1706"/>
      <c r="K116" s="1706"/>
      <c r="L116" s="1706"/>
    </row>
    <row r="117" spans="1:12" s="269" customFormat="1" x14ac:dyDescent="0.2">
      <c r="A117" s="1582" t="s">
        <v>2157</v>
      </c>
      <c r="B117" s="1582"/>
      <c r="C117" s="1582"/>
      <c r="D117" s="1582"/>
      <c r="E117" s="1582"/>
      <c r="F117" s="1582"/>
      <c r="G117" s="1582"/>
      <c r="H117" s="1706"/>
      <c r="I117" s="1706"/>
      <c r="J117" s="1706"/>
      <c r="K117" s="1706"/>
      <c r="L117" s="1706"/>
    </row>
    <row r="118" spans="1:12" s="269" customFormat="1" x14ac:dyDescent="0.2">
      <c r="A118" s="1582" t="s">
        <v>2158</v>
      </c>
      <c r="B118" s="1582"/>
      <c r="C118" s="1582"/>
      <c r="D118" s="1582"/>
      <c r="E118" s="1582"/>
      <c r="F118" s="1582"/>
      <c r="G118" s="1582" t="s">
        <v>350</v>
      </c>
      <c r="H118" s="1706"/>
      <c r="I118" s="1706"/>
      <c r="J118" s="1706"/>
      <c r="K118" s="1706"/>
      <c r="L118" s="1706"/>
    </row>
    <row r="119" spans="1:12" ht="33" customHeight="1" x14ac:dyDescent="0.2">
      <c r="A119" s="1705"/>
      <c r="B119" s="1705"/>
      <c r="C119" s="1705"/>
      <c r="D119" s="1705"/>
      <c r="E119" s="1705"/>
      <c r="F119" s="1705"/>
      <c r="G119" s="1705"/>
    </row>
  </sheetData>
  <sortState xmlns:xlrd2="http://schemas.microsoft.com/office/spreadsheetml/2017/richdata2" ref="U11:V19">
    <sortCondition ref="V11:V19"/>
  </sortState>
  <mergeCells count="16">
    <mergeCell ref="A119:G119"/>
    <mergeCell ref="A114:G114"/>
    <mergeCell ref="H114:L114"/>
    <mergeCell ref="E2:G2"/>
    <mergeCell ref="A3:L3"/>
    <mergeCell ref="A113:G113"/>
    <mergeCell ref="H113:L113"/>
    <mergeCell ref="A118:G118"/>
    <mergeCell ref="H118:L118"/>
    <mergeCell ref="A115:G115"/>
    <mergeCell ref="H115:L115"/>
    <mergeCell ref="A116:G116"/>
    <mergeCell ref="H116:L116"/>
    <mergeCell ref="A117:G117"/>
    <mergeCell ref="H117:L117"/>
    <mergeCell ref="G65:M65"/>
  </mergeCells>
  <pageMargins left="0.59055118110236227" right="0.59055118110236227" top="0.59055118110236227" bottom="0.59055118110236227" header="0.31496062992125984" footer="0.31496062992125984"/>
  <pageSetup paperSize="9" scale="74" fitToHeight="0" orientation="portrait"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E27F5-EF32-42EB-94BF-19D621D8489B}">
  <sheetPr codeName="Sheet29">
    <tabColor rgb="FFFFFF00"/>
    <pageSetUpPr fitToPage="1"/>
  </sheetPr>
  <dimension ref="B1:D166"/>
  <sheetViews>
    <sheetView zoomScaleNormal="100" workbookViewId="0">
      <pane ySplit="1" topLeftCell="A85" activePane="bottomLeft" state="frozen"/>
      <selection activeCell="C146" sqref="C146"/>
      <selection pane="bottomLeft" activeCell="C123" sqref="C123"/>
    </sheetView>
  </sheetViews>
  <sheetFormatPr defaultRowHeight="14.25" customHeight="1" x14ac:dyDescent="0.2"/>
  <cols>
    <col min="2" max="2" width="106.625" style="41" customWidth="1"/>
    <col min="3" max="3" width="40.5" style="41" bestFit="1" customWidth="1"/>
    <col min="4" max="4" width="12.75" customWidth="1"/>
  </cols>
  <sheetData>
    <row r="1" spans="2:4" ht="14.25" customHeight="1" x14ac:dyDescent="0.25">
      <c r="B1" s="40" t="s">
        <v>0</v>
      </c>
      <c r="C1" s="30" t="s">
        <v>1</v>
      </c>
    </row>
    <row r="4" spans="2:4" ht="14.25" customHeight="1" x14ac:dyDescent="0.2">
      <c r="B4" s="43" t="s">
        <v>2</v>
      </c>
      <c r="C4" s="43"/>
    </row>
    <row r="5" spans="2:4" ht="14.25" customHeight="1" x14ac:dyDescent="0.2">
      <c r="B5" s="42" t="s">
        <v>3</v>
      </c>
      <c r="C5" s="44" t="s">
        <v>4</v>
      </c>
    </row>
    <row r="6" spans="2:4" ht="14.25" customHeight="1" x14ac:dyDescent="0.2">
      <c r="B6" s="42" t="s">
        <v>5</v>
      </c>
      <c r="C6" s="44" t="s">
        <v>6</v>
      </c>
    </row>
    <row r="7" spans="2:4" ht="14.25" customHeight="1" x14ac:dyDescent="0.2">
      <c r="B7" s="42" t="s">
        <v>7</v>
      </c>
      <c r="C7" s="44" t="s">
        <v>8</v>
      </c>
    </row>
    <row r="8" spans="2:4" ht="14.25" customHeight="1" x14ac:dyDescent="0.2">
      <c r="B8" s="42" t="s">
        <v>9</v>
      </c>
      <c r="C8" s="44" t="s">
        <v>10</v>
      </c>
    </row>
    <row r="9" spans="2:4" ht="14.25" customHeight="1" x14ac:dyDescent="0.2">
      <c r="B9" s="42" t="s">
        <v>11</v>
      </c>
      <c r="C9" s="44" t="s">
        <v>12</v>
      </c>
    </row>
    <row r="10" spans="2:4" ht="14.25" customHeight="1" x14ac:dyDescent="0.2">
      <c r="B10" s="42" t="s">
        <v>13</v>
      </c>
      <c r="C10" s="44" t="s">
        <v>14</v>
      </c>
    </row>
    <row r="11" spans="2:4" ht="14.25" customHeight="1" x14ac:dyDescent="0.2">
      <c r="B11" s="41" t="s">
        <v>15</v>
      </c>
      <c r="C11" s="44" t="s">
        <v>16</v>
      </c>
      <c r="D11" s="29"/>
    </row>
    <row r="12" spans="2:4" ht="14.25" customHeight="1" x14ac:dyDescent="0.2">
      <c r="B12" s="42" t="s">
        <v>17</v>
      </c>
      <c r="C12" s="44" t="s">
        <v>18</v>
      </c>
    </row>
    <row r="13" spans="2:4" ht="14.25" customHeight="1" x14ac:dyDescent="0.2">
      <c r="B13" s="42" t="s">
        <v>19</v>
      </c>
      <c r="C13" s="44" t="s">
        <v>20</v>
      </c>
    </row>
    <row r="14" spans="2:4" ht="14.25" customHeight="1" x14ac:dyDescent="0.2">
      <c r="B14" s="42" t="s">
        <v>21</v>
      </c>
      <c r="C14" s="44" t="s">
        <v>22</v>
      </c>
    </row>
    <row r="15" spans="2:4" ht="14.25" customHeight="1" x14ac:dyDescent="0.2">
      <c r="B15" s="42" t="s">
        <v>23</v>
      </c>
      <c r="C15" s="44" t="s">
        <v>24</v>
      </c>
    </row>
    <row r="16" spans="2:4" ht="14.25" customHeight="1" x14ac:dyDescent="0.2">
      <c r="B16" s="45" t="s">
        <v>25</v>
      </c>
      <c r="C16" s="45"/>
    </row>
    <row r="17" spans="2:3" ht="14.25" customHeight="1" x14ac:dyDescent="0.2">
      <c r="B17" s="46" t="s">
        <v>26</v>
      </c>
      <c r="C17" s="46"/>
    </row>
    <row r="18" spans="2:3" ht="14.25" customHeight="1" x14ac:dyDescent="0.2">
      <c r="B18" s="95" t="s">
        <v>27</v>
      </c>
      <c r="C18" s="47" t="s">
        <v>28</v>
      </c>
    </row>
    <row r="19" spans="2:3" ht="14.25" customHeight="1" x14ac:dyDescent="0.2">
      <c r="B19" s="42" t="s">
        <v>29</v>
      </c>
      <c r="C19" s="47" t="s">
        <v>30</v>
      </c>
    </row>
    <row r="20" spans="2:3" ht="14.25" customHeight="1" x14ac:dyDescent="0.2">
      <c r="B20" s="42" t="s">
        <v>31</v>
      </c>
      <c r="C20" s="47" t="s">
        <v>32</v>
      </c>
    </row>
    <row r="21" spans="2:3" ht="14.25" customHeight="1" x14ac:dyDescent="0.2">
      <c r="B21" s="42" t="s">
        <v>33</v>
      </c>
      <c r="C21" s="47" t="s">
        <v>34</v>
      </c>
    </row>
    <row r="22" spans="2:3" ht="14.25" customHeight="1" x14ac:dyDescent="0.2">
      <c r="B22" s="48" t="s">
        <v>35</v>
      </c>
      <c r="C22" s="47" t="s">
        <v>36</v>
      </c>
    </row>
    <row r="23" spans="2:3" ht="14.25" customHeight="1" x14ac:dyDescent="0.2">
      <c r="B23" s="49" t="s">
        <v>37</v>
      </c>
      <c r="C23" s="50" t="s">
        <v>38</v>
      </c>
    </row>
    <row r="24" spans="2:3" ht="14.25" customHeight="1" x14ac:dyDescent="0.2">
      <c r="B24" s="46" t="s">
        <v>39</v>
      </c>
      <c r="C24" s="46"/>
    </row>
    <row r="25" spans="2:3" ht="14.25" customHeight="1" x14ac:dyDescent="0.2">
      <c r="B25" s="51" t="s">
        <v>40</v>
      </c>
      <c r="C25" s="47" t="s">
        <v>41</v>
      </c>
    </row>
    <row r="26" spans="2:3" ht="14.25" customHeight="1" x14ac:dyDescent="0.2">
      <c r="B26" s="42" t="s">
        <v>42</v>
      </c>
      <c r="C26" s="47" t="s">
        <v>43</v>
      </c>
    </row>
    <row r="27" spans="2:3" ht="14.25" customHeight="1" x14ac:dyDescent="0.2">
      <c r="B27" s="42" t="s">
        <v>44</v>
      </c>
      <c r="C27" s="47" t="s">
        <v>45</v>
      </c>
    </row>
    <row r="28" spans="2:3" ht="14.25" customHeight="1" x14ac:dyDescent="0.2">
      <c r="B28" s="42" t="s">
        <v>46</v>
      </c>
      <c r="C28" s="47" t="s">
        <v>47</v>
      </c>
    </row>
    <row r="29" spans="2:3" ht="14.25" customHeight="1" x14ac:dyDescent="0.2">
      <c r="B29" s="42" t="s">
        <v>48</v>
      </c>
      <c r="C29" s="47" t="s">
        <v>49</v>
      </c>
    </row>
    <row r="30" spans="2:3" ht="14.25" customHeight="1" x14ac:dyDescent="0.2">
      <c r="B30" s="42" t="s">
        <v>50</v>
      </c>
      <c r="C30" s="47" t="s">
        <v>51</v>
      </c>
    </row>
    <row r="31" spans="2:3" ht="14.25" customHeight="1" x14ac:dyDescent="0.2">
      <c r="B31" s="42" t="s">
        <v>52</v>
      </c>
      <c r="C31" s="47" t="s">
        <v>53</v>
      </c>
    </row>
    <row r="32" spans="2:3" ht="14.25" customHeight="1" x14ac:dyDescent="0.2">
      <c r="B32" s="42" t="s">
        <v>54</v>
      </c>
      <c r="C32" s="47" t="s">
        <v>55</v>
      </c>
    </row>
    <row r="33" spans="2:3" ht="14.25" customHeight="1" x14ac:dyDescent="0.2">
      <c r="B33" s="48" t="s">
        <v>56</v>
      </c>
      <c r="C33" s="47" t="s">
        <v>57</v>
      </c>
    </row>
    <row r="34" spans="2:3" ht="14.25" customHeight="1" x14ac:dyDescent="0.2">
      <c r="B34" s="42" t="s">
        <v>58</v>
      </c>
      <c r="C34" s="50" t="s">
        <v>59</v>
      </c>
    </row>
    <row r="35" spans="2:3" ht="14.25" customHeight="1" x14ac:dyDescent="0.2">
      <c r="B35" s="46" t="s">
        <v>60</v>
      </c>
      <c r="C35" s="46"/>
    </row>
    <row r="36" spans="2:3" ht="14.25" customHeight="1" x14ac:dyDescent="0.2">
      <c r="B36" s="96" t="s">
        <v>27</v>
      </c>
      <c r="C36" s="47" t="s">
        <v>61</v>
      </c>
    </row>
    <row r="37" spans="2:3" ht="14.25" customHeight="1" x14ac:dyDescent="0.2">
      <c r="B37" s="42" t="s">
        <v>62</v>
      </c>
      <c r="C37" s="52" t="s">
        <v>63</v>
      </c>
    </row>
    <row r="38" spans="2:3" ht="14.25" customHeight="1" x14ac:dyDescent="0.2">
      <c r="B38" s="42" t="s">
        <v>64</v>
      </c>
      <c r="C38" s="52" t="s">
        <v>65</v>
      </c>
    </row>
    <row r="39" spans="2:3" ht="14.25" customHeight="1" x14ac:dyDescent="0.2">
      <c r="B39" s="42" t="s">
        <v>66</v>
      </c>
      <c r="C39" s="52" t="s">
        <v>67</v>
      </c>
    </row>
    <row r="40" spans="2:3" ht="14.25" customHeight="1" x14ac:dyDescent="0.2">
      <c r="B40" s="42" t="s">
        <v>68</v>
      </c>
      <c r="C40" s="52" t="s">
        <v>69</v>
      </c>
    </row>
    <row r="41" spans="2:3" ht="14.25" customHeight="1" x14ac:dyDescent="0.2">
      <c r="B41" s="42" t="s">
        <v>70</v>
      </c>
      <c r="C41" s="52" t="s">
        <v>71</v>
      </c>
    </row>
    <row r="42" spans="2:3" ht="14.25" customHeight="1" x14ac:dyDescent="0.2">
      <c r="B42" s="42" t="s">
        <v>72</v>
      </c>
      <c r="C42" s="52" t="s">
        <v>73</v>
      </c>
    </row>
    <row r="43" spans="2:3" ht="14.25" customHeight="1" x14ac:dyDescent="0.2">
      <c r="B43" s="42" t="s">
        <v>74</v>
      </c>
      <c r="C43" s="52" t="s">
        <v>75</v>
      </c>
    </row>
    <row r="44" spans="2:3" ht="14.25" customHeight="1" x14ac:dyDescent="0.2">
      <c r="B44" s="42" t="s">
        <v>76</v>
      </c>
      <c r="C44" s="52" t="s">
        <v>77</v>
      </c>
    </row>
    <row r="45" spans="2:3" ht="14.25" customHeight="1" x14ac:dyDescent="0.2">
      <c r="B45" s="42" t="s">
        <v>78</v>
      </c>
      <c r="C45" s="52" t="s">
        <v>79</v>
      </c>
    </row>
    <row r="46" spans="2:3" ht="14.25" customHeight="1" x14ac:dyDescent="0.2">
      <c r="B46" s="42" t="s">
        <v>80</v>
      </c>
      <c r="C46" s="52" t="s">
        <v>81</v>
      </c>
    </row>
    <row r="47" spans="2:3" ht="14.25" customHeight="1" x14ac:dyDescent="0.2">
      <c r="B47" s="42" t="s">
        <v>82</v>
      </c>
      <c r="C47" s="52" t="s">
        <v>83</v>
      </c>
    </row>
    <row r="48" spans="2:3" ht="14.25" customHeight="1" x14ac:dyDescent="0.2">
      <c r="B48" s="42" t="s">
        <v>84</v>
      </c>
      <c r="C48" s="52" t="s">
        <v>85</v>
      </c>
    </row>
    <row r="49" spans="2:4" ht="14.25" customHeight="1" x14ac:dyDescent="0.2">
      <c r="B49" s="42" t="s">
        <v>86</v>
      </c>
      <c r="C49" s="52" t="s">
        <v>87</v>
      </c>
    </row>
    <row r="50" spans="2:4" ht="14.25" customHeight="1" x14ac:dyDescent="0.2">
      <c r="B50" s="42" t="s">
        <v>88</v>
      </c>
      <c r="C50" s="52" t="s">
        <v>89</v>
      </c>
    </row>
    <row r="51" spans="2:4" ht="14.25" customHeight="1" x14ac:dyDescent="0.2">
      <c r="B51" s="42" t="s">
        <v>90</v>
      </c>
      <c r="C51" s="52" t="s">
        <v>91</v>
      </c>
    </row>
    <row r="52" spans="2:4" ht="14.25" customHeight="1" x14ac:dyDescent="0.2">
      <c r="B52" s="42" t="s">
        <v>92</v>
      </c>
      <c r="C52" s="52" t="s">
        <v>93</v>
      </c>
    </row>
    <row r="53" spans="2:4" ht="14.25" customHeight="1" x14ac:dyDescent="0.2">
      <c r="B53" s="42" t="s">
        <v>94</v>
      </c>
      <c r="C53" s="52" t="s">
        <v>95</v>
      </c>
    </row>
    <row r="54" spans="2:4" ht="14.25" customHeight="1" x14ac:dyDescent="0.2">
      <c r="B54" s="42" t="s">
        <v>96</v>
      </c>
      <c r="C54" s="52" t="s">
        <v>97</v>
      </c>
    </row>
    <row r="55" spans="2:4" ht="14.25" customHeight="1" x14ac:dyDescent="0.2">
      <c r="B55" s="48" t="s">
        <v>98</v>
      </c>
      <c r="C55" s="47" t="s">
        <v>99</v>
      </c>
    </row>
    <row r="56" spans="2:4" ht="14.25" customHeight="1" x14ac:dyDescent="0.2">
      <c r="B56" s="49" t="s">
        <v>100</v>
      </c>
      <c r="C56" s="53" t="s">
        <v>101</v>
      </c>
    </row>
    <row r="57" spans="2:4" ht="14.25" customHeight="1" x14ac:dyDescent="0.2">
      <c r="B57" s="54" t="s">
        <v>102</v>
      </c>
      <c r="C57" s="54"/>
    </row>
    <row r="58" spans="2:4" ht="14.25" customHeight="1" x14ac:dyDescent="0.2">
      <c r="B58" s="51" t="s">
        <v>27</v>
      </c>
      <c r="C58" s="55" t="s">
        <v>103</v>
      </c>
    </row>
    <row r="59" spans="2:4" ht="14.25" customHeight="1" x14ac:dyDescent="0.2">
      <c r="B59" s="42" t="s">
        <v>104</v>
      </c>
      <c r="C59" s="55" cm="1">
        <f t="array" aca="1" ref="C59" ca="1">INDIRECT(MID(B59,2,99))</f>
        <v>0</v>
      </c>
      <c r="D59" s="56"/>
    </row>
    <row r="60" spans="2:4" ht="14.25" customHeight="1" x14ac:dyDescent="0.2">
      <c r="B60" s="42" t="s">
        <v>105</v>
      </c>
      <c r="C60" s="55" t="s">
        <v>106</v>
      </c>
      <c r="D60" s="29"/>
    </row>
    <row r="61" spans="2:4" ht="14.25" customHeight="1" x14ac:dyDescent="0.2">
      <c r="B61" s="42" t="s">
        <v>107</v>
      </c>
      <c r="C61" s="55" t="s">
        <v>108</v>
      </c>
      <c r="D61" s="29"/>
    </row>
    <row r="62" spans="2:4" ht="14.25" customHeight="1" x14ac:dyDescent="0.2">
      <c r="B62" s="48" t="s">
        <v>109</v>
      </c>
      <c r="C62" s="55" t="s">
        <v>110</v>
      </c>
      <c r="D62" s="29"/>
    </row>
    <row r="63" spans="2:4" ht="14.25" customHeight="1" x14ac:dyDescent="0.2">
      <c r="B63" s="49" t="s">
        <v>111</v>
      </c>
      <c r="C63" s="55" t="s">
        <v>112</v>
      </c>
      <c r="D63" s="29"/>
    </row>
    <row r="64" spans="2:4" ht="14.25" customHeight="1" x14ac:dyDescent="0.2">
      <c r="B64" s="54" t="s">
        <v>113</v>
      </c>
      <c r="C64" s="54"/>
      <c r="D64" s="29"/>
    </row>
    <row r="65" spans="2:4" ht="14.25" customHeight="1" x14ac:dyDescent="0.2">
      <c r="B65" s="51" t="s">
        <v>27</v>
      </c>
      <c r="C65" s="41" t="s">
        <v>114</v>
      </c>
      <c r="D65" s="29"/>
    </row>
    <row r="66" spans="2:4" ht="14.25" customHeight="1" x14ac:dyDescent="0.2">
      <c r="B66" s="42" t="s">
        <v>115</v>
      </c>
      <c r="C66" s="52" t="s">
        <v>116</v>
      </c>
      <c r="D66" s="29"/>
    </row>
    <row r="67" spans="2:4" ht="14.25" customHeight="1" x14ac:dyDescent="0.2">
      <c r="B67" s="42" t="s">
        <v>117</v>
      </c>
      <c r="C67" s="52" t="s">
        <v>118</v>
      </c>
      <c r="D67" s="57"/>
    </row>
    <row r="68" spans="2:4" ht="14.25" customHeight="1" x14ac:dyDescent="0.2">
      <c r="B68" s="42" t="s">
        <v>119</v>
      </c>
      <c r="C68" s="52" t="s">
        <v>120</v>
      </c>
      <c r="D68" s="58"/>
    </row>
    <row r="69" spans="2:4" ht="14.25" customHeight="1" x14ac:dyDescent="0.2">
      <c r="B69" s="42" t="s">
        <v>121</v>
      </c>
      <c r="C69" s="52" t="s">
        <v>122</v>
      </c>
      <c r="D69" s="58"/>
    </row>
    <row r="70" spans="2:4" ht="14.25" customHeight="1" x14ac:dyDescent="0.2">
      <c r="B70" s="42" t="s">
        <v>123</v>
      </c>
      <c r="C70" s="52" t="s">
        <v>124</v>
      </c>
    </row>
    <row r="71" spans="2:4" ht="14.25" customHeight="1" x14ac:dyDescent="0.2">
      <c r="B71" s="42" t="s">
        <v>125</v>
      </c>
      <c r="C71" s="52" t="s">
        <v>126</v>
      </c>
    </row>
    <row r="72" spans="2:4" ht="14.25" customHeight="1" x14ac:dyDescent="0.2">
      <c r="B72" s="42" t="s">
        <v>127</v>
      </c>
      <c r="C72" s="52" t="s">
        <v>128</v>
      </c>
    </row>
    <row r="73" spans="2:4" ht="14.25" customHeight="1" x14ac:dyDescent="0.2">
      <c r="B73" s="42" t="s">
        <v>129</v>
      </c>
      <c r="C73" s="52" t="s">
        <v>130</v>
      </c>
    </row>
    <row r="74" spans="2:4" ht="14.25" customHeight="1" x14ac:dyDescent="0.2">
      <c r="B74" s="48" t="s">
        <v>131</v>
      </c>
      <c r="C74" s="59" t="s">
        <v>132</v>
      </c>
    </row>
    <row r="75" spans="2:4" ht="14.25" customHeight="1" x14ac:dyDescent="0.2">
      <c r="B75" s="49" t="s">
        <v>111</v>
      </c>
      <c r="C75" s="97" t="s">
        <v>112</v>
      </c>
    </row>
    <row r="76" spans="2:4" ht="14.25" customHeight="1" x14ac:dyDescent="0.2">
      <c r="B76" s="49" t="s">
        <v>133</v>
      </c>
      <c r="C76" s="59" t="s">
        <v>134</v>
      </c>
    </row>
    <row r="77" spans="2:4" ht="14.25" customHeight="1" x14ac:dyDescent="0.2">
      <c r="B77" s="49" t="s">
        <v>135</v>
      </c>
      <c r="C77" s="52" t="s">
        <v>136</v>
      </c>
    </row>
    <row r="78" spans="2:4" ht="14.25" customHeight="1" x14ac:dyDescent="0.2">
      <c r="B78" s="54" t="s">
        <v>137</v>
      </c>
      <c r="C78" s="54"/>
      <c r="D78" s="29"/>
    </row>
    <row r="79" spans="2:4" ht="14.25" customHeight="1" x14ac:dyDescent="0.2">
      <c r="B79" s="42" t="s">
        <v>138</v>
      </c>
      <c r="C79" s="41" t="s">
        <v>139</v>
      </c>
      <c r="D79" s="29"/>
    </row>
    <row r="80" spans="2:4" ht="14.25" customHeight="1" x14ac:dyDescent="0.2">
      <c r="B80" s="42" t="s">
        <v>140</v>
      </c>
      <c r="C80" s="41" t="s">
        <v>141</v>
      </c>
      <c r="D80" s="29"/>
    </row>
    <row r="81" spans="2:3" ht="14.25" customHeight="1" x14ac:dyDescent="0.2">
      <c r="B81" s="60" t="s">
        <v>142</v>
      </c>
      <c r="C81" s="60"/>
    </row>
    <row r="82" spans="2:3" ht="14.25" customHeight="1" x14ac:dyDescent="0.2">
      <c r="B82" s="51" t="s">
        <v>27</v>
      </c>
      <c r="C82" s="52" t="s">
        <v>143</v>
      </c>
    </row>
    <row r="83" spans="2:3" ht="14.25" customHeight="1" x14ac:dyDescent="0.2">
      <c r="B83" s="42" t="s">
        <v>68</v>
      </c>
      <c r="C83" s="52" t="s">
        <v>69</v>
      </c>
    </row>
    <row r="84" spans="2:3" ht="14.25" customHeight="1" x14ac:dyDescent="0.2">
      <c r="B84" s="42" t="s">
        <v>144</v>
      </c>
      <c r="C84" s="52" t="s">
        <v>145</v>
      </c>
    </row>
    <row r="85" spans="2:3" ht="14.25" customHeight="1" x14ac:dyDescent="0.2">
      <c r="B85" s="42" t="s">
        <v>146</v>
      </c>
      <c r="C85" s="52" t="s">
        <v>147</v>
      </c>
    </row>
    <row r="86" spans="2:3" ht="14.25" customHeight="1" x14ac:dyDescent="0.2">
      <c r="B86" s="48" t="s">
        <v>148</v>
      </c>
      <c r="C86" s="59" t="s">
        <v>149</v>
      </c>
    </row>
    <row r="87" spans="2:3" ht="14.25" customHeight="1" x14ac:dyDescent="0.2">
      <c r="B87" s="49" t="s">
        <v>150</v>
      </c>
      <c r="C87" s="59" t="s">
        <v>151</v>
      </c>
    </row>
    <row r="88" spans="2:3" ht="14.25" customHeight="1" x14ac:dyDescent="0.2">
      <c r="B88" s="61" t="s">
        <v>152</v>
      </c>
      <c r="C88" s="61"/>
    </row>
    <row r="89" spans="2:3" ht="14.25" customHeight="1" x14ac:dyDescent="0.2">
      <c r="B89" s="51" t="s">
        <v>27</v>
      </c>
      <c r="C89" s="52" t="s">
        <v>153</v>
      </c>
    </row>
    <row r="90" spans="2:3" ht="14.25" customHeight="1" x14ac:dyDescent="0.2">
      <c r="B90" s="42" t="s">
        <v>154</v>
      </c>
      <c r="C90" s="52" t="s">
        <v>155</v>
      </c>
    </row>
    <row r="91" spans="2:3" ht="14.25" customHeight="1" x14ac:dyDescent="0.2">
      <c r="B91" s="42" t="s">
        <v>156</v>
      </c>
      <c r="C91" s="52" t="s">
        <v>157</v>
      </c>
    </row>
    <row r="92" spans="2:3" ht="14.25" customHeight="1" x14ac:dyDescent="0.2">
      <c r="B92" s="42" t="s">
        <v>158</v>
      </c>
      <c r="C92" s="52" t="s">
        <v>159</v>
      </c>
    </row>
    <row r="93" spans="2:3" ht="14.25" customHeight="1" x14ac:dyDescent="0.2">
      <c r="B93" s="48" t="s">
        <v>160</v>
      </c>
      <c r="C93" s="52" t="s">
        <v>161</v>
      </c>
    </row>
    <row r="94" spans="2:3" ht="14.25" customHeight="1" x14ac:dyDescent="0.2">
      <c r="B94" s="49" t="s">
        <v>162</v>
      </c>
      <c r="C94" s="97" t="s">
        <v>163</v>
      </c>
    </row>
    <row r="95" spans="2:3" ht="14.25" customHeight="1" x14ac:dyDescent="0.2">
      <c r="B95" s="62" t="s">
        <v>164</v>
      </c>
      <c r="C95" s="62"/>
    </row>
    <row r="96" spans="2:3" ht="14.25" customHeight="1" x14ac:dyDescent="0.2">
      <c r="B96" s="51" t="s">
        <v>27</v>
      </c>
      <c r="C96" s="59" t="s">
        <v>165</v>
      </c>
    </row>
    <row r="97" spans="2:3" ht="14.25" customHeight="1" x14ac:dyDescent="0.2">
      <c r="B97" s="42" t="s">
        <v>166</v>
      </c>
      <c r="C97" s="59" t="s">
        <v>167</v>
      </c>
    </row>
    <row r="98" spans="2:3" ht="14.25" customHeight="1" x14ac:dyDescent="0.2">
      <c r="B98" s="42" t="s">
        <v>168</v>
      </c>
      <c r="C98" s="59" t="s">
        <v>169</v>
      </c>
    </row>
    <row r="99" spans="2:3" ht="14.25" customHeight="1" x14ac:dyDescent="0.2">
      <c r="B99" s="42" t="s">
        <v>170</v>
      </c>
      <c r="C99" s="59" t="s">
        <v>171</v>
      </c>
    </row>
    <row r="100" spans="2:3" ht="14.25" customHeight="1" x14ac:dyDescent="0.2">
      <c r="B100" s="42" t="s">
        <v>172</v>
      </c>
      <c r="C100" s="59" t="s">
        <v>173</v>
      </c>
    </row>
    <row r="101" spans="2:3" ht="14.25" customHeight="1" x14ac:dyDescent="0.2">
      <c r="B101" s="42" t="s">
        <v>174</v>
      </c>
      <c r="C101" s="59" t="s">
        <v>175</v>
      </c>
    </row>
    <row r="102" spans="2:3" ht="14.25" customHeight="1" x14ac:dyDescent="0.2">
      <c r="B102" s="42" t="s">
        <v>176</v>
      </c>
      <c r="C102" s="59" t="s">
        <v>177</v>
      </c>
    </row>
    <row r="103" spans="2:3" ht="14.25" customHeight="1" x14ac:dyDescent="0.2">
      <c r="B103" s="42" t="s">
        <v>178</v>
      </c>
      <c r="C103" s="59" t="s">
        <v>179</v>
      </c>
    </row>
    <row r="104" spans="2:3" ht="14.25" customHeight="1" x14ac:dyDescent="0.2">
      <c r="B104" s="42" t="s">
        <v>180</v>
      </c>
      <c r="C104" s="59" t="s">
        <v>181</v>
      </c>
    </row>
    <row r="105" spans="2:3" ht="14.25" customHeight="1" x14ac:dyDescent="0.2">
      <c r="B105" s="42" t="s">
        <v>182</v>
      </c>
      <c r="C105" s="59" t="s">
        <v>183</v>
      </c>
    </row>
    <row r="106" spans="2:3" ht="14.25" customHeight="1" x14ac:dyDescent="0.2">
      <c r="B106" s="42" t="s">
        <v>184</v>
      </c>
      <c r="C106" s="59" t="s">
        <v>185</v>
      </c>
    </row>
    <row r="107" spans="2:3" ht="14.25" customHeight="1" x14ac:dyDescent="0.2">
      <c r="B107" s="42" t="s">
        <v>186</v>
      </c>
      <c r="C107" s="59" t="s">
        <v>187</v>
      </c>
    </row>
    <row r="108" spans="2:3" ht="14.25" customHeight="1" x14ac:dyDescent="0.2">
      <c r="B108" s="49" t="s">
        <v>188</v>
      </c>
      <c r="C108" s="59" t="s">
        <v>189</v>
      </c>
    </row>
    <row r="109" spans="2:3" ht="14.25" customHeight="1" x14ac:dyDescent="0.2">
      <c r="B109" s="49" t="s">
        <v>190</v>
      </c>
      <c r="C109" s="59" t="s">
        <v>191</v>
      </c>
    </row>
    <row r="110" spans="2:3" ht="14.25" customHeight="1" x14ac:dyDescent="0.2">
      <c r="B110" s="49" t="s">
        <v>192</v>
      </c>
      <c r="C110" s="59" t="s">
        <v>193</v>
      </c>
    </row>
    <row r="111" spans="2:3" ht="14.25" customHeight="1" x14ac:dyDescent="0.2">
      <c r="B111" s="49" t="s">
        <v>194</v>
      </c>
      <c r="C111" s="59" t="s">
        <v>195</v>
      </c>
    </row>
    <row r="112" spans="2:3" ht="14.25" customHeight="1" x14ac:dyDescent="0.2">
      <c r="B112" s="49" t="s">
        <v>196</v>
      </c>
      <c r="C112" s="59" t="s">
        <v>197</v>
      </c>
    </row>
    <row r="113" spans="2:3" ht="14.25" customHeight="1" x14ac:dyDescent="0.2">
      <c r="B113" s="98" t="s">
        <v>198</v>
      </c>
      <c r="C113" s="59" t="s">
        <v>199</v>
      </c>
    </row>
    <row r="114" spans="2:3" ht="14.25" customHeight="1" x14ac:dyDescent="0.2">
      <c r="B114" s="49" t="s">
        <v>200</v>
      </c>
      <c r="C114" s="59" t="s">
        <v>201</v>
      </c>
    </row>
    <row r="115" spans="2:3" ht="14.25" customHeight="1" x14ac:dyDescent="0.2">
      <c r="B115" s="49" t="s">
        <v>202</v>
      </c>
      <c r="C115" s="59" t="s">
        <v>203</v>
      </c>
    </row>
    <row r="116" spans="2:3" ht="14.25" customHeight="1" x14ac:dyDescent="0.2">
      <c r="B116" s="49" t="s">
        <v>204</v>
      </c>
      <c r="C116" s="59" t="s">
        <v>205</v>
      </c>
    </row>
    <row r="117" spans="2:3" ht="14.25" customHeight="1" x14ac:dyDescent="0.2">
      <c r="B117" s="49" t="s">
        <v>206</v>
      </c>
      <c r="C117" s="59" t="s">
        <v>207</v>
      </c>
    </row>
    <row r="118" spans="2:3" ht="14.25" customHeight="1" x14ac:dyDescent="0.2">
      <c r="B118" s="63" t="s">
        <v>208</v>
      </c>
      <c r="C118" s="63"/>
    </row>
    <row r="119" spans="2:3" ht="14.25" customHeight="1" x14ac:dyDescent="0.2">
      <c r="B119" s="48" t="s">
        <v>209</v>
      </c>
      <c r="C119" s="59" t="s">
        <v>210</v>
      </c>
    </row>
    <row r="120" spans="2:3" ht="14.25" customHeight="1" x14ac:dyDescent="0.2">
      <c r="B120" s="49" t="s">
        <v>211</v>
      </c>
      <c r="C120" s="59" t="s">
        <v>212</v>
      </c>
    </row>
    <row r="121" spans="2:3" ht="14.25" customHeight="1" x14ac:dyDescent="0.2">
      <c r="B121" s="49" t="s">
        <v>213</v>
      </c>
      <c r="C121" s="59" t="s">
        <v>214</v>
      </c>
    </row>
    <row r="122" spans="2:3" ht="14.25" customHeight="1" x14ac:dyDescent="0.2">
      <c r="B122" s="49" t="s">
        <v>215</v>
      </c>
      <c r="C122" s="59" t="s">
        <v>216</v>
      </c>
    </row>
    <row r="123" spans="2:3" ht="14.25" customHeight="1" x14ac:dyDescent="0.2">
      <c r="B123" s="49" t="s">
        <v>215</v>
      </c>
      <c r="C123" s="59" t="s">
        <v>217</v>
      </c>
    </row>
    <row r="124" spans="2:3" ht="14.25" customHeight="1" x14ac:dyDescent="0.2">
      <c r="B124" s="49" t="s">
        <v>218</v>
      </c>
      <c r="C124" s="52" t="s">
        <v>219</v>
      </c>
    </row>
    <row r="125" spans="2:3" ht="14.25" customHeight="1" x14ac:dyDescent="0.2">
      <c r="B125" s="64" t="s">
        <v>220</v>
      </c>
      <c r="C125" s="64"/>
    </row>
    <row r="126" spans="2:3" ht="14.25" customHeight="1" x14ac:dyDescent="0.2">
      <c r="B126" s="51" t="s">
        <v>27</v>
      </c>
      <c r="C126" s="52" t="s">
        <v>221</v>
      </c>
    </row>
    <row r="127" spans="2:3" ht="14.25" customHeight="1" x14ac:dyDescent="0.2">
      <c r="B127" s="49" t="s">
        <v>222</v>
      </c>
      <c r="C127" s="52" t="s">
        <v>223</v>
      </c>
    </row>
    <row r="128" spans="2:3" ht="14.25" customHeight="1" x14ac:dyDescent="0.2">
      <c r="B128" s="49" t="s">
        <v>224</v>
      </c>
      <c r="C128" s="59" t="s">
        <v>225</v>
      </c>
    </row>
    <row r="129" spans="2:3" ht="14.25" customHeight="1" x14ac:dyDescent="0.2">
      <c r="B129" s="49" t="s">
        <v>226</v>
      </c>
      <c r="C129" s="59" t="s">
        <v>227</v>
      </c>
    </row>
    <row r="130" spans="2:3" ht="14.25" customHeight="1" x14ac:dyDescent="0.2">
      <c r="B130" s="49" t="s">
        <v>228</v>
      </c>
      <c r="C130" s="59" t="s">
        <v>229</v>
      </c>
    </row>
    <row r="131" spans="2:3" ht="14.25" customHeight="1" x14ac:dyDescent="0.2">
      <c r="B131" s="49" t="s">
        <v>230</v>
      </c>
      <c r="C131" s="59" t="s">
        <v>231</v>
      </c>
    </row>
    <row r="132" spans="2:3" ht="14.25" customHeight="1" x14ac:dyDescent="0.2">
      <c r="B132" s="49" t="s">
        <v>232</v>
      </c>
      <c r="C132" s="59" t="s">
        <v>233</v>
      </c>
    </row>
    <row r="133" spans="2:3" ht="14.25" customHeight="1" x14ac:dyDescent="0.2">
      <c r="B133" s="49" t="s">
        <v>234</v>
      </c>
      <c r="C133" s="59" t="s">
        <v>235</v>
      </c>
    </row>
    <row r="134" spans="2:3" ht="14.25" customHeight="1" x14ac:dyDescent="0.2">
      <c r="B134" s="49" t="s">
        <v>236</v>
      </c>
      <c r="C134" s="59" t="s">
        <v>237</v>
      </c>
    </row>
    <row r="135" spans="2:3" ht="14.25" customHeight="1" x14ac:dyDescent="0.2">
      <c r="B135" s="49" t="s">
        <v>238</v>
      </c>
      <c r="C135" s="59" t="s">
        <v>239</v>
      </c>
    </row>
    <row r="136" spans="2:3" ht="14.25" customHeight="1" x14ac:dyDescent="0.2">
      <c r="B136" s="49" t="s">
        <v>240</v>
      </c>
      <c r="C136" s="59" t="s">
        <v>241</v>
      </c>
    </row>
    <row r="137" spans="2:3" ht="14.25" customHeight="1" x14ac:dyDescent="0.2">
      <c r="B137" s="64" t="s">
        <v>242</v>
      </c>
      <c r="C137" s="44"/>
    </row>
    <row r="138" spans="2:3" ht="14.25" customHeight="1" x14ac:dyDescent="0.2">
      <c r="B138" s="51" t="s">
        <v>27</v>
      </c>
      <c r="C138" s="52" t="s">
        <v>243</v>
      </c>
    </row>
    <row r="139" spans="2:3" ht="14.25" customHeight="1" x14ac:dyDescent="0.2">
      <c r="B139" s="48" t="s">
        <v>244</v>
      </c>
      <c r="C139" s="52" t="s">
        <v>245</v>
      </c>
    </row>
    <row r="140" spans="2:3" ht="14.25" customHeight="1" x14ac:dyDescent="0.2">
      <c r="B140" s="42" t="s">
        <v>246</v>
      </c>
      <c r="C140" s="52" t="s">
        <v>247</v>
      </c>
    </row>
    <row r="141" spans="2:3" ht="14.25" customHeight="1" x14ac:dyDescent="0.2">
      <c r="B141" s="42" t="s">
        <v>248</v>
      </c>
      <c r="C141" s="52" t="s">
        <v>249</v>
      </c>
    </row>
    <row r="142" spans="2:3" ht="14.25" customHeight="1" x14ac:dyDescent="0.2">
      <c r="B142" s="49" t="s">
        <v>250</v>
      </c>
      <c r="C142" s="52" t="s">
        <v>251</v>
      </c>
    </row>
    <row r="143" spans="2:3" ht="14.25" customHeight="1" x14ac:dyDescent="0.2">
      <c r="B143" s="49" t="s">
        <v>252</v>
      </c>
      <c r="C143" s="52" t="s">
        <v>253</v>
      </c>
    </row>
    <row r="144" spans="2:3" ht="14.25" customHeight="1" x14ac:dyDescent="0.2">
      <c r="B144" s="65" t="s">
        <v>254</v>
      </c>
      <c r="C144" s="44"/>
    </row>
    <row r="145" spans="2:3" ht="14.25" customHeight="1" x14ac:dyDescent="0.2">
      <c r="B145" s="51" t="s">
        <v>27</v>
      </c>
      <c r="C145" s="52" t="s">
        <v>255</v>
      </c>
    </row>
    <row r="146" spans="2:3" ht="14.25" customHeight="1" x14ac:dyDescent="0.2">
      <c r="B146" s="49" t="s">
        <v>256</v>
      </c>
      <c r="C146" s="52" t="s">
        <v>257</v>
      </c>
    </row>
    <row r="147" spans="2:3" ht="14.25" customHeight="1" x14ac:dyDescent="0.2">
      <c r="B147" s="49" t="s">
        <v>258</v>
      </c>
      <c r="C147" s="59" t="s">
        <v>259</v>
      </c>
    </row>
    <row r="148" spans="2:3" ht="14.25" customHeight="1" x14ac:dyDescent="0.2">
      <c r="B148" s="51" t="s">
        <v>27</v>
      </c>
      <c r="C148" s="59" t="s">
        <v>260</v>
      </c>
    </row>
    <row r="149" spans="2:3" ht="14.25" customHeight="1" x14ac:dyDescent="0.2">
      <c r="B149" s="48" t="s">
        <v>261</v>
      </c>
      <c r="C149" s="52" t="s">
        <v>262</v>
      </c>
    </row>
    <row r="150" spans="2:3" ht="14.25" customHeight="1" x14ac:dyDescent="0.2">
      <c r="B150" s="48" t="s">
        <v>263</v>
      </c>
      <c r="C150" s="52" t="s">
        <v>264</v>
      </c>
    </row>
    <row r="151" spans="2:3" ht="14.25" customHeight="1" x14ac:dyDescent="0.2">
      <c r="B151" s="49" t="s">
        <v>265</v>
      </c>
      <c r="C151" s="52" t="s">
        <v>266</v>
      </c>
    </row>
    <row r="152" spans="2:3" ht="14.25" customHeight="1" x14ac:dyDescent="0.2">
      <c r="B152" s="64" t="s">
        <v>267</v>
      </c>
      <c r="C152" s="44"/>
    </row>
    <row r="153" spans="2:3" ht="14.25" customHeight="1" x14ac:dyDescent="0.2">
      <c r="B153" s="42" t="s">
        <v>23</v>
      </c>
      <c r="C153" s="59" t="s">
        <v>268</v>
      </c>
    </row>
    <row r="154" spans="2:3" ht="14.25" customHeight="1" x14ac:dyDescent="0.2">
      <c r="B154" s="48" t="s">
        <v>269</v>
      </c>
      <c r="C154" s="59" t="s">
        <v>270</v>
      </c>
    </row>
    <row r="155" spans="2:3" ht="14.25" customHeight="1" x14ac:dyDescent="0.2">
      <c r="B155" s="49" t="s">
        <v>271</v>
      </c>
      <c r="C155" s="59" t="s">
        <v>272</v>
      </c>
    </row>
    <row r="156" spans="2:3" ht="14.25" customHeight="1" x14ac:dyDescent="0.2">
      <c r="B156" s="49" t="s">
        <v>273</v>
      </c>
      <c r="C156" s="59" t="s">
        <v>274</v>
      </c>
    </row>
    <row r="157" spans="2:3" ht="14.25" customHeight="1" x14ac:dyDescent="0.2">
      <c r="B157" s="64" t="s">
        <v>275</v>
      </c>
      <c r="C157" s="44"/>
    </row>
    <row r="158" spans="2:3" ht="14.25" customHeight="1" x14ac:dyDescent="0.2">
      <c r="B158" s="49" t="s">
        <v>276</v>
      </c>
      <c r="C158" s="52" t="s">
        <v>277</v>
      </c>
    </row>
    <row r="159" spans="2:3" ht="14.25" customHeight="1" x14ac:dyDescent="0.2">
      <c r="B159" s="49" t="s">
        <v>278</v>
      </c>
      <c r="C159" s="52" t="s">
        <v>279</v>
      </c>
    </row>
    <row r="160" spans="2:3" ht="14.25" customHeight="1" x14ac:dyDescent="0.2">
      <c r="B160" s="44" t="s">
        <v>280</v>
      </c>
      <c r="C160" s="44"/>
    </row>
    <row r="161" spans="2:3" ht="14.25" customHeight="1" x14ac:dyDescent="0.2">
      <c r="B161" s="49" t="s">
        <v>281</v>
      </c>
      <c r="C161" s="66" t="s">
        <v>282</v>
      </c>
    </row>
    <row r="162" spans="2:3" ht="14.25" customHeight="1" x14ac:dyDescent="0.2">
      <c r="B162" s="48" t="s">
        <v>283</v>
      </c>
      <c r="C162" s="66" t="s">
        <v>284</v>
      </c>
    </row>
    <row r="163" spans="2:3" ht="14.25" customHeight="1" x14ac:dyDescent="0.2">
      <c r="B163" s="49" t="s">
        <v>285</v>
      </c>
      <c r="C163" s="66" t="s">
        <v>286</v>
      </c>
    </row>
    <row r="164" spans="2:3" ht="14.25" customHeight="1" x14ac:dyDescent="0.2">
      <c r="B164" s="67" t="s">
        <v>287</v>
      </c>
      <c r="C164" s="44"/>
    </row>
    <row r="165" spans="2:3" ht="14.25" customHeight="1" x14ac:dyDescent="0.2">
      <c r="B165" s="49" t="s">
        <v>288</v>
      </c>
      <c r="C165" s="52" t="s">
        <v>289</v>
      </c>
    </row>
    <row r="166" spans="2:3" ht="14.25" customHeight="1" x14ac:dyDescent="0.2">
      <c r="B166" s="49" t="s">
        <v>290</v>
      </c>
      <c r="C166" s="52" t="s">
        <v>287</v>
      </c>
    </row>
  </sheetData>
  <hyperlinks>
    <hyperlink ref="B22" r:id="rId1" display="https://www.bhp.com/sustainability/safety-health/safety" xr:uid="{3AECA2D6-97E8-47D6-A730-3AB401867C01}"/>
    <hyperlink ref="B33" r:id="rId2" display="https://www.bhp.com/sustainability/safety-health/health" xr:uid="{0C2AEB23-0DED-4113-BD2B-1C990BB7608A}"/>
    <hyperlink ref="B18" r:id="rId3" xr:uid="{C82BB5D1-3525-497A-95DF-AC2D5016F4C3}"/>
    <hyperlink ref="B146" r:id="rId4" display="https://www.bhp.com/sustainability/approach" xr:uid="{A9482963-EF75-46FB-A71C-AC25E115E583}"/>
    <hyperlink ref="B135" r:id="rId5" xr:uid="{FB74E653-4155-4283-9748-14324D3D50C0}"/>
    <hyperlink ref="B134" r:id="rId6" xr:uid="{D8DDE358-E113-4063-8643-8EBDF2388DCA}"/>
    <hyperlink ref="B127" r:id="rId7" xr:uid="{0B5D8EC1-5A84-46E8-A254-BFAD84B3A921}"/>
    <hyperlink ref="B136" r:id="rId8" xr:uid="{FD98B447-59B2-43A4-A088-9AD1C0E6669C}"/>
    <hyperlink ref="B133" r:id="rId9" xr:uid="{1A29276B-EBA4-4D41-A680-D794FC58F5FE}"/>
    <hyperlink ref="B132" r:id="rId10" xr:uid="{CDACB34B-E9E7-4DEB-BB8E-4E42E60EE2C6}"/>
    <hyperlink ref="B130" r:id="rId11" location="charter" xr:uid="{6EFE226A-8B88-4EBD-B38C-9887AECF4F99}"/>
    <hyperlink ref="B129" r:id="rId12" xr:uid="{363C52DC-E068-4842-9307-AB03ECBA378A}"/>
    <hyperlink ref="B128" r:id="rId13" xr:uid="{31C6A6E9-A25E-48E1-937B-5B251F03E7B7}"/>
    <hyperlink ref="B123" r:id="rId14" xr:uid="{BF17A180-7949-4DA5-9017-7525E0427DAB}"/>
    <hyperlink ref="B122" r:id="rId15" xr:uid="{75F2EFBA-93E0-4B5A-ABDF-01193853F11F}"/>
    <hyperlink ref="B124" r:id="rId16" xr:uid="{6DDFC49A-B2EE-47F7-B0D5-414ADE379695}"/>
    <hyperlink ref="B119" r:id="rId17" display="https://www.bhp.com/sustainability/value-chain-sustainability" xr:uid="{4714F9F2-EE00-405A-BD35-D2B87D2DA882}"/>
    <hyperlink ref="B111" r:id="rId18" xr:uid="{4C92D390-FC22-4013-9BD9-C16F166E8EA6}"/>
    <hyperlink ref="B116" r:id="rId19" xr:uid="{F7F4DC13-763C-45A5-89AC-5FFEAFB39632}"/>
    <hyperlink ref="B117" r:id="rId20" xr:uid="{FEBFCF39-F8BF-412F-B6EB-954A2C5C019C}"/>
    <hyperlink ref="B113" r:id="rId21" xr:uid="{12C9910A-3DC9-4447-9F29-482FC5F226D1}"/>
    <hyperlink ref="B112" r:id="rId22" xr:uid="{A26DB7BF-885B-4F10-894D-0E3EBD5892F4}"/>
    <hyperlink ref="B108" r:id="rId23" xr:uid="{79C33B28-7185-48E4-9D1F-806F9BAA722C}"/>
    <hyperlink ref="B87" r:id="rId24" xr:uid="{F5854364-237D-4AD8-BF1F-FB830D4942B3}"/>
    <hyperlink ref="B86" r:id="rId25" display="https://www.bhp.com/sustainability/indigenous-peoples" xr:uid="{C4B4D26E-7142-4D59-B7D4-50E5FBA8CACE}"/>
    <hyperlink ref="B77" r:id="rId26" xr:uid="{E4D93F88-C9B0-4EE0-93F6-2596BB62AEDA}"/>
    <hyperlink ref="B76" r:id="rId27" xr:uid="{D9D2D066-010B-479C-82A2-3DB514F968F0}"/>
    <hyperlink ref="B74" r:id="rId28" display="https://www.bhp.com/sustainability/environment/water" xr:uid="{5254F3E2-13A6-4980-888F-1079334F1C77}"/>
    <hyperlink ref="B147" r:id="rId29" xr:uid="{B7383560-38B3-4B5A-955E-C69EC4BCA178}"/>
    <hyperlink ref="B166" r:id="rId30" xr:uid="{57A17A56-B41E-4EAF-92D8-78995CCC9AAD}"/>
    <hyperlink ref="B165" r:id="rId31" xr:uid="{F1C70C75-1AD7-49EB-9114-064A25BEE34A}"/>
    <hyperlink ref="B162" r:id="rId32" xr:uid="{5A15C057-DC5E-41CD-B332-EEBDA6B73E78}"/>
    <hyperlink ref="B161" r:id="rId33" xr:uid="{100641C6-0115-4076-A10C-08A88361207F}"/>
    <hyperlink ref="B151" r:id="rId34" xr:uid="{25BFD266-E8DF-4F7B-8D08-BED624E62DA5}"/>
    <hyperlink ref="B150" r:id="rId35" display="https://www.bhp.com/about/operating-ethically/forum-on-corporate-responsibility" xr:uid="{9AACE005-E4EC-4254-B8F9-F3B5BA057040}"/>
    <hyperlink ref="B149" r:id="rId36" display="https://www.bhp.com/about/operating-ethically/social-value" xr:uid="{76FDC714-2E27-4529-AAB9-A692580BDBE3}"/>
    <hyperlink ref="B159" r:id="rId37" xr:uid="{379CC59A-81A7-4F9E-AF46-79F083732A8F}"/>
    <hyperlink ref="B156" r:id="rId38" xr:uid="{9FE6CBCD-DB5B-4100-AB2A-B517066092CA}"/>
    <hyperlink ref="B155" r:id="rId39" xr:uid="{4F7DD985-E6EF-4552-8B95-F87CB3E37FA5}"/>
    <hyperlink ref="B154" r:id="rId40" display="https://www.bhp.com/sustainability/tailings-storage-facilities" xr:uid="{F00E77F2-BA4C-4048-9170-1C823C8B23EA}"/>
    <hyperlink ref="B142" r:id="rId41" xr:uid="{3DFFC280-0AAC-480E-AA91-9347709B1253}"/>
    <hyperlink ref="B143" r:id="rId42" xr:uid="{CDED6BAB-FB76-43E6-B09B-C4EA760AA728}"/>
    <hyperlink ref="B139" r:id="rId43" display="https://www.bhp.com/sustainability/ethics-business-conduct" xr:uid="{52F4E58B-9602-4735-B01D-44516756483E}"/>
    <hyperlink ref="B62" r:id="rId44" display="https://www.bhp.com/sustainability/environment/biodiversity-land" xr:uid="{CE58A21D-AB76-4F3F-9905-5ECEB076B7ED}"/>
    <hyperlink ref="B56" r:id="rId45" xr:uid="{8BE39B10-B3DE-4FB7-9A0A-F3FE5C88DE2F}"/>
    <hyperlink ref="B55" r:id="rId46" display="https://www.bhp.com/sustainability/people" xr:uid="{A6515FDD-7199-40DE-991B-FE3ABD40AA02}"/>
    <hyperlink ref="B93" r:id="rId47" display="https://www.bhp.com/sustainability/communities/local-communities" xr:uid="{87E71327-D0A3-4AB6-9BCE-AD880E96A604}"/>
  </hyperlinks>
  <pageMargins left="0.59055118110236227" right="0.59055118110236227" top="0.59055118110236227" bottom="0.59055118110236227" header="0.31496062992125984" footer="0.31496062992125984"/>
  <pageSetup paperSize="9" orientation="portrait" r:id="rId48"/>
  <customProperties>
    <customPr name="_pios_id" r:id="rId49"/>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F6F81-E5F0-4D3D-8B78-8AC5CD74303F}">
  <sheetPr codeName="Sheet17">
    <tabColor rgb="FF00766E"/>
    <pageSetUpPr fitToPage="1"/>
  </sheetPr>
  <dimension ref="A1:J23"/>
  <sheetViews>
    <sheetView showGridLines="0" zoomScaleNormal="100" workbookViewId="0">
      <selection activeCell="D14" sqref="D14"/>
    </sheetView>
  </sheetViews>
  <sheetFormatPr defaultColWidth="9" defaultRowHeight="14.25" customHeight="1" x14ac:dyDescent="0.2"/>
  <cols>
    <col min="1" max="1" width="45.625" style="32" customWidth="1"/>
    <col min="2" max="7" width="15.625" style="32" customWidth="1"/>
    <col min="8" max="10" width="15.75" style="32" customWidth="1"/>
    <col min="11" max="16384" width="9" style="32"/>
  </cols>
  <sheetData>
    <row r="1" spans="1:10" ht="39.950000000000003" customHeight="1" x14ac:dyDescent="0.2">
      <c r="A1" s="228"/>
      <c r="B1" s="228"/>
      <c r="C1" s="228"/>
      <c r="D1" s="1711"/>
      <c r="E1" s="1711"/>
      <c r="F1" s="228"/>
      <c r="G1" s="228"/>
      <c r="H1" s="228"/>
      <c r="I1" s="232"/>
      <c r="J1" s="232"/>
    </row>
    <row r="2" spans="1:10" ht="39.950000000000003" customHeight="1" x14ac:dyDescent="0.25">
      <c r="A2" s="425" t="s">
        <v>2159</v>
      </c>
      <c r="B2" s="1423"/>
      <c r="C2" s="1423"/>
      <c r="D2" s="1424"/>
      <c r="E2" s="1425"/>
      <c r="F2" s="1425"/>
      <c r="G2" s="228"/>
      <c r="H2" s="208"/>
      <c r="I2" s="232"/>
      <c r="J2" s="232"/>
    </row>
    <row r="3" spans="1:10" x14ac:dyDescent="0.2">
      <c r="A3" s="1712"/>
      <c r="B3" s="1712"/>
      <c r="C3" s="1712"/>
      <c r="D3" s="1712"/>
      <c r="E3" s="1712"/>
      <c r="F3" s="1712"/>
      <c r="G3" s="1712"/>
      <c r="H3" s="1712"/>
      <c r="I3" s="232"/>
      <c r="J3" s="232"/>
    </row>
    <row r="4" spans="1:10" s="139" customFormat="1" ht="14.1" customHeight="1" x14ac:dyDescent="0.2">
      <c r="A4" s="431"/>
      <c r="B4" s="431" t="s">
        <v>2025</v>
      </c>
      <c r="C4" s="432" t="s">
        <v>1858</v>
      </c>
      <c r="D4" s="432" t="s">
        <v>1857</v>
      </c>
      <c r="E4" s="432" t="s">
        <v>1856</v>
      </c>
      <c r="F4" s="432" t="s">
        <v>1853</v>
      </c>
      <c r="G4" s="432" t="s">
        <v>1852</v>
      </c>
    </row>
    <row r="5" spans="1:10" s="139" customFormat="1" ht="14.1" customHeight="1" x14ac:dyDescent="0.2">
      <c r="A5" s="433" t="s">
        <v>139</v>
      </c>
      <c r="B5" s="261"/>
      <c r="C5" s="261"/>
      <c r="D5" s="261"/>
      <c r="E5" s="261"/>
      <c r="F5" s="261"/>
      <c r="G5" s="261"/>
    </row>
    <row r="6" spans="1:10" s="139" customFormat="1" ht="14.1" customHeight="1" x14ac:dyDescent="0.2">
      <c r="A6" s="428" t="s">
        <v>2160</v>
      </c>
      <c r="B6" s="428" t="s">
        <v>2161</v>
      </c>
      <c r="C6" s="911">
        <v>20423.79722</v>
      </c>
      <c r="D6" s="911">
        <v>18480.203504999998</v>
      </c>
      <c r="E6" s="911">
        <v>19606.855305716999</v>
      </c>
      <c r="F6" s="911">
        <v>16369.117947381999</v>
      </c>
      <c r="G6" s="911">
        <v>20234.283897914996</v>
      </c>
    </row>
    <row r="7" spans="1:10" s="139" customFormat="1" ht="14.1" customHeight="1" x14ac:dyDescent="0.2">
      <c r="A7" s="1389" t="s">
        <v>2162</v>
      </c>
      <c r="B7" s="606" t="s">
        <v>2163</v>
      </c>
      <c r="C7" s="561">
        <v>171859.80239</v>
      </c>
      <c r="D7" s="561">
        <v>166498.68403999999</v>
      </c>
      <c r="E7" s="561">
        <v>187816.29275819499</v>
      </c>
      <c r="F7" s="561">
        <v>184494.57502000002</v>
      </c>
      <c r="G7" s="605">
        <v>191969.125</v>
      </c>
    </row>
    <row r="8" spans="1:10" s="139" customFormat="1" ht="14.1" customHeight="1" x14ac:dyDescent="0.2">
      <c r="A8" s="430" t="s">
        <v>2164</v>
      </c>
      <c r="B8" s="430" t="s">
        <v>2165</v>
      </c>
      <c r="C8" s="912">
        <v>0</v>
      </c>
      <c r="D8" s="912">
        <v>0</v>
      </c>
      <c r="E8" s="561">
        <v>0</v>
      </c>
      <c r="F8" s="561">
        <v>0</v>
      </c>
      <c r="G8" s="561">
        <v>0</v>
      </c>
    </row>
    <row r="9" spans="1:10" s="139" customFormat="1" ht="13.9" customHeight="1" x14ac:dyDescent="0.2">
      <c r="A9" s="262"/>
      <c r="B9" s="263"/>
      <c r="C9" s="264"/>
      <c r="D9" s="264"/>
      <c r="E9" s="264"/>
      <c r="F9" s="264"/>
      <c r="G9" s="265"/>
    </row>
    <row r="10" spans="1:10" ht="18" customHeight="1" x14ac:dyDescent="0.2">
      <c r="A10" s="1400" t="s">
        <v>2166</v>
      </c>
      <c r="B10" s="232"/>
      <c r="C10" s="232"/>
      <c r="D10" s="232"/>
      <c r="E10" s="232"/>
      <c r="F10" s="232"/>
      <c r="G10" s="232"/>
      <c r="H10" s="232"/>
      <c r="I10" s="232"/>
      <c r="J10" s="232"/>
    </row>
    <row r="11" spans="1:10" x14ac:dyDescent="0.2">
      <c r="A11" s="1712"/>
      <c r="B11" s="1712"/>
      <c r="C11" s="1712"/>
      <c r="D11" s="1712"/>
      <c r="E11" s="1712"/>
      <c r="F11" s="1712"/>
      <c r="G11" s="1712"/>
      <c r="H11" s="1712"/>
      <c r="I11" s="266"/>
      <c r="J11" s="266"/>
    </row>
    <row r="12" spans="1:10" ht="13.9" customHeight="1" x14ac:dyDescent="0.2">
      <c r="A12" s="427" t="s">
        <v>2167</v>
      </c>
      <c r="B12" s="267"/>
      <c r="C12" s="267"/>
      <c r="D12" s="267"/>
      <c r="E12" s="267"/>
      <c r="F12" s="267"/>
      <c r="G12" s="268"/>
      <c r="H12" s="268"/>
      <c r="I12" s="268"/>
      <c r="J12" s="268"/>
    </row>
    <row r="13" spans="1:10" ht="21.6" customHeight="1" x14ac:dyDescent="0.2">
      <c r="A13" s="431" t="s">
        <v>377</v>
      </c>
      <c r="B13" s="1201" t="s">
        <v>2066</v>
      </c>
      <c r="C13" s="1201" t="s">
        <v>1378</v>
      </c>
      <c r="D13" s="1201" t="s">
        <v>1416</v>
      </c>
      <c r="E13" s="1201" t="s">
        <v>1716</v>
      </c>
      <c r="F13" s="1201" t="s">
        <v>1424</v>
      </c>
      <c r="G13" s="1201" t="s">
        <v>1426</v>
      </c>
      <c r="H13" s="1201" t="s">
        <v>2069</v>
      </c>
      <c r="I13" s="1201" t="s">
        <v>1388</v>
      </c>
      <c r="J13" s="1201" t="s">
        <v>1438</v>
      </c>
    </row>
    <row r="14" spans="1:10" ht="14.1" customHeight="1" x14ac:dyDescent="0.2">
      <c r="A14" s="428" t="s">
        <v>2168</v>
      </c>
      <c r="B14" s="911">
        <v>9.89</v>
      </c>
      <c r="C14" s="911">
        <v>943.68</v>
      </c>
      <c r="D14" s="911">
        <v>33.821818999999998</v>
      </c>
      <c r="E14" s="911">
        <v>0.1</v>
      </c>
      <c r="F14" s="911">
        <v>3.15</v>
      </c>
      <c r="G14" s="911">
        <v>77.319999999999993</v>
      </c>
      <c r="H14" s="911">
        <v>12.38</v>
      </c>
      <c r="I14" s="911">
        <v>15.49</v>
      </c>
      <c r="J14" s="911">
        <v>3169.2647820000002</v>
      </c>
    </row>
    <row r="15" spans="1:10" ht="14.1" customHeight="1" x14ac:dyDescent="0.2">
      <c r="A15" s="429" t="s">
        <v>2169</v>
      </c>
      <c r="B15" s="561">
        <v>18441.150000000001</v>
      </c>
      <c r="C15" s="561">
        <v>2003.88</v>
      </c>
      <c r="D15" s="561">
        <v>13891.5527</v>
      </c>
      <c r="E15" s="561">
        <v>7.73</v>
      </c>
      <c r="F15" s="561">
        <v>5831.94</v>
      </c>
      <c r="G15" s="561">
        <v>3547.13</v>
      </c>
      <c r="H15" s="561">
        <v>375.13</v>
      </c>
      <c r="I15" s="561">
        <v>23419.9</v>
      </c>
      <c r="J15" s="561">
        <v>1822.240671</v>
      </c>
    </row>
    <row r="16" spans="1:10" ht="14.1" customHeight="1" x14ac:dyDescent="0.2">
      <c r="A16" s="430" t="s">
        <v>2170</v>
      </c>
      <c r="B16" s="912">
        <v>0</v>
      </c>
      <c r="C16" s="912">
        <v>1.34E-3</v>
      </c>
      <c r="D16" s="912">
        <v>0</v>
      </c>
      <c r="E16" s="912">
        <v>0</v>
      </c>
      <c r="F16" s="912">
        <v>0</v>
      </c>
      <c r="G16" s="912">
        <v>0</v>
      </c>
      <c r="H16" s="912">
        <v>0</v>
      </c>
      <c r="I16" s="912">
        <v>0</v>
      </c>
      <c r="J16" s="912">
        <v>5.2599999999999999E-4</v>
      </c>
    </row>
    <row r="18" spans="1:7" s="269" customFormat="1" ht="14.1" customHeight="1" x14ac:dyDescent="0.2">
      <c r="A18" s="1390" t="s">
        <v>1441</v>
      </c>
      <c r="B18" s="216" t="s">
        <v>350</v>
      </c>
      <c r="C18" s="216"/>
      <c r="D18" s="216" t="s">
        <v>350</v>
      </c>
      <c r="E18" s="216" t="s">
        <v>350</v>
      </c>
      <c r="F18" s="216" t="s">
        <v>350</v>
      </c>
      <c r="G18" s="216" t="s">
        <v>350</v>
      </c>
    </row>
    <row r="19" spans="1:7" s="270" customFormat="1" ht="14.1" customHeight="1" x14ac:dyDescent="0.2">
      <c r="A19" s="1710" t="s">
        <v>2171</v>
      </c>
      <c r="B19" s="1709"/>
      <c r="C19" s="1709"/>
      <c r="D19" s="1709"/>
      <c r="E19" s="1709"/>
      <c r="F19" s="1709"/>
      <c r="G19" s="1709"/>
    </row>
    <row r="20" spans="1:7" s="270" customFormat="1" ht="37.5" customHeight="1" x14ac:dyDescent="0.2">
      <c r="A20" s="1710" t="s">
        <v>2172</v>
      </c>
      <c r="B20" s="1713"/>
      <c r="C20" s="1713"/>
      <c r="D20" s="1713"/>
      <c r="E20" s="1713"/>
      <c r="F20" s="1713"/>
      <c r="G20" s="1713"/>
    </row>
    <row r="21" spans="1:7" s="270" customFormat="1" ht="14.1" customHeight="1" x14ac:dyDescent="0.2">
      <c r="A21" s="1709" t="s">
        <v>2173</v>
      </c>
      <c r="B21" s="1663"/>
      <c r="C21" s="1663"/>
      <c r="D21" s="1663"/>
      <c r="E21" s="1663"/>
      <c r="F21" s="1663"/>
      <c r="G21" s="1663"/>
    </row>
    <row r="22" spans="1:7" s="270" customFormat="1" ht="22.15" customHeight="1" x14ac:dyDescent="0.2">
      <c r="A22" s="1709" t="s">
        <v>2174</v>
      </c>
      <c r="B22" s="1663"/>
      <c r="C22" s="1663"/>
      <c r="D22" s="1663"/>
      <c r="E22" s="1663"/>
      <c r="F22" s="1663"/>
      <c r="G22" s="1663"/>
    </row>
    <row r="23" spans="1:7" s="270" customFormat="1" ht="14.1" customHeight="1" x14ac:dyDescent="0.2">
      <c r="A23" s="1709" t="s">
        <v>2175</v>
      </c>
      <c r="B23" s="1663"/>
      <c r="C23" s="1663"/>
      <c r="D23" s="1663"/>
      <c r="E23" s="1663"/>
      <c r="F23" s="1663"/>
      <c r="G23" s="1663"/>
    </row>
  </sheetData>
  <mergeCells count="8">
    <mergeCell ref="A21:G21"/>
    <mergeCell ref="A22:G22"/>
    <mergeCell ref="A23:G23"/>
    <mergeCell ref="A19:G19"/>
    <mergeCell ref="D1:E1"/>
    <mergeCell ref="A3:H3"/>
    <mergeCell ref="A11:H11"/>
    <mergeCell ref="A20:G20"/>
  </mergeCells>
  <pageMargins left="0.59055118110236227" right="0.59055118110236227" top="0.59055118110236227" bottom="0.59055118110236227" header="0.31496062992125984" footer="0.31496062992125984"/>
  <pageSetup paperSize="9" scale="65" fitToHeight="0" orientation="landscape" r:id="rId1"/>
  <customProperties>
    <customPr name="_pios_id" r:id="rId2"/>
  </customPropertie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103B1-D754-4C90-B84D-0BCFE4EE7277}">
  <sheetPr>
    <tabColor rgb="FF1E5191"/>
    <pageSetUpPr fitToPage="1"/>
  </sheetPr>
  <dimension ref="A1:F57"/>
  <sheetViews>
    <sheetView showGridLines="0" topLeftCell="A33" workbookViewId="0">
      <selection activeCell="A57" sqref="A57:F57"/>
    </sheetView>
  </sheetViews>
  <sheetFormatPr defaultColWidth="9" defaultRowHeight="14.25" x14ac:dyDescent="0.2"/>
  <cols>
    <col min="1" max="1" width="40.25" style="32" customWidth="1"/>
    <col min="2" max="2" width="21" style="32" bestFit="1" customWidth="1"/>
    <col min="3" max="3" width="17.625" style="32" customWidth="1"/>
    <col min="4" max="5" width="15.75" style="32" customWidth="1"/>
    <col min="6" max="6" width="15.625" style="32" customWidth="1"/>
    <col min="7" max="16384" width="9" style="32"/>
  </cols>
  <sheetData>
    <row r="1" spans="1:4" ht="39.950000000000003" customHeight="1" x14ac:dyDescent="0.2"/>
    <row r="2" spans="1:4" ht="39.950000000000003" customHeight="1" x14ac:dyDescent="0.25">
      <c r="A2" s="538" t="s">
        <v>2176</v>
      </c>
      <c r="B2" s="208"/>
    </row>
    <row r="3" spans="1:4" ht="25.5" customHeight="1" x14ac:dyDescent="0.2">
      <c r="A3" s="1714"/>
      <c r="B3" s="1715"/>
      <c r="D3" s="204"/>
    </row>
    <row r="4" spans="1:4" ht="21.75" customHeight="1" x14ac:dyDescent="0.2">
      <c r="A4" s="536" t="s">
        <v>2177</v>
      </c>
      <c r="B4" s="537"/>
      <c r="C4" s="740"/>
    </row>
    <row r="5" spans="1:4" s="139" customFormat="1" ht="13.9" customHeight="1" x14ac:dyDescent="0.2">
      <c r="A5" s="545" t="s">
        <v>2178</v>
      </c>
      <c r="B5" s="546"/>
    </row>
    <row r="6" spans="1:4" s="139" customFormat="1" ht="13.9" customHeight="1" x14ac:dyDescent="0.2">
      <c r="A6" s="528" t="s">
        <v>2179</v>
      </c>
      <c r="B6" s="529" t="s">
        <v>2180</v>
      </c>
    </row>
    <row r="7" spans="1:4" s="139" customFormat="1" ht="13.9" customHeight="1" x14ac:dyDescent="0.2">
      <c r="A7" s="530" t="s">
        <v>2181</v>
      </c>
      <c r="B7" s="531" t="s">
        <v>2182</v>
      </c>
    </row>
    <row r="8" spans="1:4" s="139" customFormat="1" ht="13.9" customHeight="1" x14ac:dyDescent="0.2">
      <c r="A8" s="530" t="s">
        <v>2183</v>
      </c>
      <c r="B8" s="531" t="s">
        <v>2184</v>
      </c>
    </row>
    <row r="9" spans="1:4" s="139" customFormat="1" ht="13.9" customHeight="1" x14ac:dyDescent="0.2">
      <c r="A9" s="530" t="s">
        <v>2185</v>
      </c>
      <c r="B9" s="531" t="s">
        <v>2186</v>
      </c>
    </row>
    <row r="10" spans="1:4" s="139" customFormat="1" ht="13.9" customHeight="1" x14ac:dyDescent="0.2">
      <c r="A10" s="530" t="s">
        <v>2187</v>
      </c>
      <c r="B10" s="531" t="s">
        <v>2188</v>
      </c>
    </row>
    <row r="11" spans="1:4" s="139" customFormat="1" ht="13.9" customHeight="1" x14ac:dyDescent="0.2">
      <c r="A11" s="530" t="s">
        <v>2189</v>
      </c>
      <c r="B11" s="531" t="s">
        <v>2180</v>
      </c>
    </row>
    <row r="12" spans="1:4" s="139" customFormat="1" ht="13.9" customHeight="1" x14ac:dyDescent="0.2">
      <c r="A12" s="530" t="s">
        <v>2190</v>
      </c>
      <c r="B12" s="531" t="s">
        <v>2191</v>
      </c>
    </row>
    <row r="13" spans="1:4" s="139" customFormat="1" ht="13.9" customHeight="1" x14ac:dyDescent="0.2">
      <c r="A13" s="530" t="s">
        <v>2192</v>
      </c>
      <c r="B13" s="531" t="s">
        <v>2193</v>
      </c>
    </row>
    <row r="14" spans="1:4" s="139" customFormat="1" ht="13.9" customHeight="1" x14ac:dyDescent="0.2">
      <c r="A14" s="530" t="s">
        <v>2194</v>
      </c>
      <c r="B14" s="531" t="s">
        <v>2195</v>
      </c>
    </row>
    <row r="15" spans="1:4" s="139" customFormat="1" ht="13.9" customHeight="1" x14ac:dyDescent="0.2">
      <c r="A15" s="1443" t="s">
        <v>2196</v>
      </c>
      <c r="B15" s="531" t="s">
        <v>2195</v>
      </c>
    </row>
    <row r="16" spans="1:4" s="139" customFormat="1" ht="13.9" customHeight="1" x14ac:dyDescent="0.2">
      <c r="A16" s="530" t="s">
        <v>2197</v>
      </c>
      <c r="B16" s="531" t="s">
        <v>2198</v>
      </c>
    </row>
    <row r="17" spans="1:6" s="139" customFormat="1" ht="13.9" customHeight="1" x14ac:dyDescent="0.2">
      <c r="A17" s="530" t="s">
        <v>2199</v>
      </c>
      <c r="B17" s="531" t="s">
        <v>2182</v>
      </c>
      <c r="F17" s="422"/>
    </row>
    <row r="18" spans="1:6" s="139" customFormat="1" ht="13.9" customHeight="1" x14ac:dyDescent="0.2">
      <c r="A18" s="532" t="s">
        <v>113</v>
      </c>
      <c r="B18" s="531" t="s">
        <v>2191</v>
      </c>
    </row>
    <row r="19" spans="1:6" s="139" customFormat="1" ht="13.9" customHeight="1" x14ac:dyDescent="0.2">
      <c r="A19" s="533" t="s">
        <v>1834</v>
      </c>
      <c r="B19" s="534" t="s">
        <v>2200</v>
      </c>
      <c r="C19" s="1199"/>
    </row>
    <row r="20" spans="1:6" s="139" customFormat="1" ht="13.9" customHeight="1" x14ac:dyDescent="0.2">
      <c r="A20" s="213"/>
      <c r="B20" s="535"/>
    </row>
    <row r="21" spans="1:6" s="139" customFormat="1" ht="18" customHeight="1" x14ac:dyDescent="0.2">
      <c r="A21" s="673" t="s">
        <v>2201</v>
      </c>
      <c r="B21" s="674"/>
      <c r="C21" s="347"/>
      <c r="D21" s="215"/>
    </row>
    <row r="22" spans="1:6" s="139" customFormat="1" ht="13.9" customHeight="1" x14ac:dyDescent="0.2">
      <c r="A22" s="675" t="s">
        <v>1403</v>
      </c>
      <c r="B22" s="676" t="s">
        <v>2202</v>
      </c>
    </row>
    <row r="23" spans="1:6" s="139" customFormat="1" ht="13.9" customHeight="1" x14ac:dyDescent="0.2">
      <c r="A23" s="677" t="s">
        <v>2203</v>
      </c>
      <c r="B23" s="678" t="s">
        <v>2204</v>
      </c>
    </row>
    <row r="24" spans="1:6" s="139" customFormat="1" ht="13.9" customHeight="1" x14ac:dyDescent="0.2">
      <c r="A24" s="679" t="s">
        <v>2205</v>
      </c>
      <c r="B24" s="678" t="s">
        <v>2206</v>
      </c>
    </row>
    <row r="25" spans="1:6" s="139" customFormat="1" ht="13.9" customHeight="1" x14ac:dyDescent="0.2">
      <c r="A25" s="679" t="s">
        <v>2207</v>
      </c>
      <c r="B25" s="678" t="s">
        <v>2208</v>
      </c>
    </row>
    <row r="26" spans="1:6" s="139" customFormat="1" ht="13.9" customHeight="1" x14ac:dyDescent="0.2">
      <c r="A26" s="679" t="s">
        <v>2209</v>
      </c>
      <c r="B26" s="678" t="s">
        <v>2210</v>
      </c>
    </row>
    <row r="27" spans="1:6" s="139" customFormat="1" ht="13.9" customHeight="1" x14ac:dyDescent="0.2">
      <c r="A27" s="680" t="s">
        <v>2211</v>
      </c>
      <c r="B27" s="678" t="s">
        <v>2212</v>
      </c>
    </row>
    <row r="28" spans="1:6" s="139" customFormat="1" ht="13.9" customHeight="1" x14ac:dyDescent="0.2">
      <c r="A28" s="681" t="s">
        <v>2213</v>
      </c>
      <c r="B28" s="682" t="s">
        <v>2214</v>
      </c>
    </row>
    <row r="29" spans="1:6" s="139" customFormat="1" ht="13.9" customHeight="1" x14ac:dyDescent="0.2">
      <c r="A29" s="683" t="s">
        <v>2215</v>
      </c>
      <c r="B29" s="678" t="s">
        <v>2216</v>
      </c>
    </row>
    <row r="30" spans="1:6" s="139" customFormat="1" ht="13.9" customHeight="1" x14ac:dyDescent="0.2">
      <c r="A30" s="679" t="s">
        <v>2217</v>
      </c>
      <c r="B30" s="678" t="s">
        <v>2218</v>
      </c>
    </row>
    <row r="31" spans="1:6" s="139" customFormat="1" ht="13.9" customHeight="1" x14ac:dyDescent="0.2">
      <c r="A31" s="680" t="s">
        <v>2219</v>
      </c>
      <c r="B31" s="678" t="s">
        <v>2220</v>
      </c>
    </row>
    <row r="32" spans="1:6" s="139" customFormat="1" ht="13.9" customHeight="1" x14ac:dyDescent="0.2">
      <c r="A32" s="884" t="s">
        <v>2221</v>
      </c>
      <c r="B32" s="684" t="s">
        <v>2222</v>
      </c>
    </row>
    <row r="33" spans="1:6" s="139" customFormat="1" ht="13.9" customHeight="1" x14ac:dyDescent="0.2">
      <c r="A33" s="685" t="s">
        <v>2223</v>
      </c>
      <c r="B33" s="682" t="s">
        <v>2224</v>
      </c>
    </row>
    <row r="34" spans="1:6" s="139" customFormat="1" ht="13.9" customHeight="1" x14ac:dyDescent="0.2">
      <c r="A34" s="686" t="s">
        <v>2225</v>
      </c>
      <c r="B34" s="682" t="s">
        <v>2226</v>
      </c>
    </row>
    <row r="36" spans="1:6" s="139" customFormat="1" ht="18" customHeight="1" x14ac:dyDescent="0.2">
      <c r="A36" s="673" t="s">
        <v>2227</v>
      </c>
      <c r="B36" s="256"/>
      <c r="C36" s="256"/>
      <c r="D36" s="213"/>
      <c r="E36" s="213"/>
    </row>
    <row r="37" spans="1:6" s="139" customFormat="1" ht="46.15" customHeight="1" x14ac:dyDescent="0.2">
      <c r="A37" s="545" t="s">
        <v>1403</v>
      </c>
      <c r="B37" s="644" t="s">
        <v>2228</v>
      </c>
      <c r="C37" s="644" t="s">
        <v>2229</v>
      </c>
      <c r="D37" s="739"/>
      <c r="E37" s="213"/>
    </row>
    <row r="38" spans="1:6" s="139" customFormat="1" ht="13.9" customHeight="1" x14ac:dyDescent="0.2">
      <c r="A38" s="528" t="s">
        <v>1409</v>
      </c>
      <c r="B38" s="638">
        <v>25</v>
      </c>
      <c r="C38" s="647">
        <v>23</v>
      </c>
      <c r="D38" s="213"/>
      <c r="E38" s="213"/>
    </row>
    <row r="39" spans="1:6" s="139" customFormat="1" ht="13.9" customHeight="1" x14ac:dyDescent="0.2">
      <c r="A39" s="530" t="s">
        <v>1421</v>
      </c>
      <c r="B39" s="640">
        <v>1</v>
      </c>
      <c r="C39" s="645">
        <v>1</v>
      </c>
      <c r="D39" s="213"/>
      <c r="E39" s="213"/>
    </row>
    <row r="40" spans="1:6" s="139" customFormat="1" ht="13.9" customHeight="1" x14ac:dyDescent="0.2">
      <c r="A40" s="530" t="s">
        <v>1418</v>
      </c>
      <c r="B40" s="640">
        <v>2</v>
      </c>
      <c r="C40" s="645">
        <v>2</v>
      </c>
      <c r="D40" s="213"/>
      <c r="E40" s="213"/>
    </row>
    <row r="41" spans="1:6" s="139" customFormat="1" ht="13.9" customHeight="1" x14ac:dyDescent="0.2">
      <c r="A41" s="641" t="s">
        <v>2070</v>
      </c>
      <c r="B41" s="646">
        <v>23</v>
      </c>
      <c r="C41" s="646">
        <v>1</v>
      </c>
      <c r="D41" s="213"/>
      <c r="E41" s="213"/>
    </row>
    <row r="42" spans="1:6" s="139" customFormat="1" ht="13.9" customHeight="1" x14ac:dyDescent="0.2">
      <c r="A42" s="533" t="s">
        <v>1834</v>
      </c>
      <c r="B42" s="648">
        <v>51</v>
      </c>
      <c r="C42" s="642">
        <v>27</v>
      </c>
      <c r="D42" s="213"/>
      <c r="E42" s="213"/>
    </row>
    <row r="43" spans="1:6" s="139" customFormat="1" ht="13.9" customHeight="1" x14ac:dyDescent="0.2">
      <c r="A43" s="213"/>
      <c r="B43" s="257"/>
      <c r="C43" s="258"/>
      <c r="D43" s="213"/>
      <c r="E43" s="213"/>
    </row>
    <row r="44" spans="1:6" s="139" customFormat="1" ht="18" customHeight="1" x14ac:dyDescent="0.25">
      <c r="A44" s="539" t="s">
        <v>159</v>
      </c>
      <c r="B44" s="540"/>
      <c r="C44" s="540"/>
      <c r="D44" s="540"/>
      <c r="E44" s="540"/>
    </row>
    <row r="45" spans="1:6" s="139" customFormat="1" ht="14.1" customHeight="1" x14ac:dyDescent="0.2">
      <c r="A45" s="543"/>
      <c r="B45" s="544" t="s">
        <v>1858</v>
      </c>
      <c r="C45" s="544" t="s">
        <v>1857</v>
      </c>
      <c r="D45" s="544" t="s">
        <v>1856</v>
      </c>
      <c r="E45" s="544" t="s">
        <v>1853</v>
      </c>
      <c r="F45" s="544" t="s">
        <v>1852</v>
      </c>
    </row>
    <row r="46" spans="1:6" s="139" customFormat="1" ht="14.1" customHeight="1" x14ac:dyDescent="0.2">
      <c r="A46" s="541" t="s">
        <v>159</v>
      </c>
      <c r="B46" s="542">
        <v>0</v>
      </c>
      <c r="C46" s="542">
        <v>0</v>
      </c>
      <c r="D46" s="542">
        <v>0</v>
      </c>
      <c r="E46" s="542">
        <v>0</v>
      </c>
      <c r="F46" s="542">
        <v>0</v>
      </c>
    </row>
    <row r="47" spans="1:6" s="139" customFormat="1" ht="14.1" customHeight="1" x14ac:dyDescent="0.2">
      <c r="A47" s="213"/>
      <c r="B47" s="213"/>
      <c r="C47" s="213"/>
      <c r="D47" s="213"/>
      <c r="E47" s="213"/>
    </row>
    <row r="49" spans="1:6" ht="14.1" customHeight="1" x14ac:dyDescent="0.25">
      <c r="A49" s="539" t="s">
        <v>2230</v>
      </c>
      <c r="B49" s="635"/>
      <c r="C49" s="635"/>
      <c r="D49" s="255"/>
      <c r="E49" s="248"/>
    </row>
    <row r="50" spans="1:6" ht="32.25" customHeight="1" x14ac:dyDescent="0.2">
      <c r="A50" s="636" t="s">
        <v>2231</v>
      </c>
      <c r="B50" s="637" t="s">
        <v>2232</v>
      </c>
      <c r="C50" s="637" t="s">
        <v>2233</v>
      </c>
    </row>
    <row r="51" spans="1:6" ht="14.25" customHeight="1" x14ac:dyDescent="0.2">
      <c r="A51" s="528" t="s">
        <v>469</v>
      </c>
      <c r="B51" s="638" t="s">
        <v>2234</v>
      </c>
      <c r="C51" s="639">
        <v>505</v>
      </c>
    </row>
    <row r="52" spans="1:6" ht="14.65" customHeight="1" x14ac:dyDescent="0.2">
      <c r="A52" s="530"/>
      <c r="B52" s="640" t="s">
        <v>2235</v>
      </c>
      <c r="C52" s="640">
        <v>24</v>
      </c>
    </row>
    <row r="53" spans="1:6" x14ac:dyDescent="0.2">
      <c r="A53" s="530"/>
      <c r="B53" s="640" t="s">
        <v>2236</v>
      </c>
      <c r="C53" s="640">
        <v>323</v>
      </c>
    </row>
    <row r="54" spans="1:6" x14ac:dyDescent="0.2">
      <c r="A54" s="217"/>
      <c r="B54" s="259"/>
      <c r="C54" s="259"/>
    </row>
    <row r="55" spans="1:6" x14ac:dyDescent="0.2">
      <c r="A55" s="426" t="s">
        <v>1441</v>
      </c>
      <c r="B55" s="672"/>
      <c r="C55" s="672"/>
      <c r="D55" s="672"/>
      <c r="E55" s="672"/>
      <c r="F55" s="672"/>
    </row>
    <row r="56" spans="1:6" ht="22.5" customHeight="1" x14ac:dyDescent="0.2">
      <c r="A56" s="1682" t="s">
        <v>2237</v>
      </c>
      <c r="B56" s="1716"/>
      <c r="C56" s="1716"/>
      <c r="D56" s="1716"/>
      <c r="E56" s="1716"/>
      <c r="F56" s="1716"/>
    </row>
    <row r="57" spans="1:6" ht="29.45" customHeight="1" x14ac:dyDescent="0.2">
      <c r="A57" s="1682" t="s">
        <v>2238</v>
      </c>
      <c r="B57" s="1717"/>
      <c r="C57" s="1717"/>
      <c r="D57" s="1717"/>
      <c r="E57" s="1717"/>
      <c r="F57" s="1717"/>
    </row>
  </sheetData>
  <mergeCells count="3">
    <mergeCell ref="A3:B3"/>
    <mergeCell ref="A56:F56"/>
    <mergeCell ref="A57:F57"/>
  </mergeCells>
  <pageMargins left="0.59055118110236227" right="0.59055118110236227" top="0.59055118110236227" bottom="0.59055118110236227" header="0.31496062992125984" footer="0.31496062992125984"/>
  <pageSetup paperSize="9" scale="6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76CFF-EC21-4B73-92F3-D432F564CEDE}">
  <sheetPr>
    <tabColor rgb="FF32677F"/>
    <pageSetUpPr fitToPage="1"/>
  </sheetPr>
  <dimension ref="A1:AA98"/>
  <sheetViews>
    <sheetView showGridLines="0" zoomScaleNormal="100" workbookViewId="0">
      <selection activeCell="A96" sqref="A96:G96"/>
    </sheetView>
  </sheetViews>
  <sheetFormatPr defaultColWidth="9" defaultRowHeight="14.25" customHeight="1" x14ac:dyDescent="0.2"/>
  <cols>
    <col min="1" max="1" width="62.625" style="139" customWidth="1"/>
    <col min="2" max="14" width="7.625" style="139" customWidth="1"/>
    <col min="15" max="15" width="62.625" style="139" customWidth="1"/>
    <col min="16" max="25" width="7.625" style="139" customWidth="1"/>
    <col min="26" max="16384" width="9" style="139"/>
  </cols>
  <sheetData>
    <row r="1" spans="1:27" ht="39.950000000000003" customHeight="1" x14ac:dyDescent="0.2">
      <c r="O1" s="1139"/>
    </row>
    <row r="2" spans="1:27" ht="39.950000000000003" customHeight="1" x14ac:dyDescent="0.2">
      <c r="A2" s="1134" t="s">
        <v>2239</v>
      </c>
    </row>
    <row r="3" spans="1:27" ht="11.25" x14ac:dyDescent="0.2">
      <c r="A3" s="330"/>
    </row>
    <row r="4" spans="1:27" ht="15" x14ac:dyDescent="0.25">
      <c r="A4" s="768" t="s">
        <v>2240</v>
      </c>
      <c r="B4" s="194"/>
      <c r="C4" s="194"/>
    </row>
    <row r="5" spans="1:27" ht="168.75" x14ac:dyDescent="0.2">
      <c r="A5" s="1721" t="s">
        <v>2241</v>
      </c>
      <c r="B5" s="1721"/>
      <c r="C5" s="1721"/>
      <c r="D5" s="1721"/>
      <c r="E5" s="1721"/>
      <c r="F5" s="1721"/>
      <c r="G5" s="1721"/>
      <c r="H5" s="1721"/>
      <c r="I5" s="1721"/>
      <c r="J5" s="1721"/>
      <c r="K5" s="1721"/>
      <c r="L5" s="1722"/>
      <c r="M5" s="1722"/>
      <c r="N5" s="331" t="s">
        <v>2242</v>
      </c>
      <c r="O5" s="331"/>
      <c r="P5" s="331"/>
      <c r="Q5" s="331"/>
      <c r="R5" s="331"/>
      <c r="S5" s="331"/>
      <c r="T5" s="331"/>
      <c r="U5" s="331"/>
      <c r="V5" s="331"/>
      <c r="W5" s="331"/>
      <c r="X5" s="331"/>
      <c r="Y5" s="332"/>
    </row>
    <row r="6" spans="1:27" ht="11.25" x14ac:dyDescent="0.2">
      <c r="A6" s="333"/>
      <c r="B6" s="333"/>
      <c r="C6" s="333"/>
      <c r="D6" s="333"/>
      <c r="E6" s="333"/>
      <c r="F6" s="333"/>
      <c r="G6" s="333"/>
      <c r="H6" s="333"/>
      <c r="I6" s="333"/>
      <c r="J6" s="333"/>
      <c r="K6" s="333"/>
      <c r="L6" s="333"/>
      <c r="M6" s="333"/>
      <c r="N6" s="331"/>
      <c r="O6" s="331"/>
      <c r="P6" s="331"/>
      <c r="Q6" s="331"/>
      <c r="R6" s="331"/>
      <c r="S6" s="331"/>
      <c r="T6" s="331"/>
      <c r="U6" s="331"/>
      <c r="V6" s="331"/>
      <c r="W6" s="331"/>
      <c r="X6" s="331"/>
      <c r="Y6" s="332"/>
    </row>
    <row r="7" spans="1:27" ht="11.25" x14ac:dyDescent="0.2">
      <c r="B7" s="333"/>
      <c r="C7" s="333"/>
      <c r="D7" s="333"/>
      <c r="E7" s="333"/>
      <c r="F7" s="333"/>
      <c r="G7" s="333"/>
      <c r="H7" s="333"/>
      <c r="I7" s="333"/>
      <c r="J7" s="333"/>
      <c r="K7" s="333"/>
      <c r="L7" s="333"/>
      <c r="M7" s="333"/>
      <c r="N7" s="331"/>
      <c r="O7" s="331"/>
      <c r="P7" s="331"/>
      <c r="Q7" s="331"/>
      <c r="R7" s="331"/>
      <c r="S7" s="331"/>
      <c r="T7" s="331"/>
      <c r="U7" s="331"/>
      <c r="V7" s="331"/>
      <c r="W7" s="331"/>
      <c r="X7" s="331"/>
      <c r="Y7" s="332"/>
    </row>
    <row r="8" spans="1:27" ht="15" x14ac:dyDescent="0.2">
      <c r="A8" s="769" t="s">
        <v>167</v>
      </c>
    </row>
    <row r="10" spans="1:27" ht="240" customHeight="1" x14ac:dyDescent="0.2">
      <c r="A10" s="333"/>
    </row>
    <row r="11" spans="1:27" ht="11.25" x14ac:dyDescent="0.2">
      <c r="A11" s="334"/>
    </row>
    <row r="12" spans="1:27" ht="15.75" customHeight="1" x14ac:dyDescent="0.2">
      <c r="A12" s="914"/>
      <c r="B12" s="1719" t="s">
        <v>2243</v>
      </c>
      <c r="C12" s="1719"/>
      <c r="D12" s="1719" t="s">
        <v>1858</v>
      </c>
      <c r="E12" s="1719"/>
      <c r="F12" s="1719" t="s">
        <v>1857</v>
      </c>
      <c r="G12" s="1719"/>
      <c r="H12" s="1719" t="s">
        <v>1856</v>
      </c>
      <c r="I12" s="1719"/>
      <c r="J12" s="1719" t="s">
        <v>1853</v>
      </c>
      <c r="K12" s="1719"/>
      <c r="L12" s="1719" t="s">
        <v>1852</v>
      </c>
      <c r="M12" s="1719"/>
      <c r="N12" s="335"/>
      <c r="O12" s="914"/>
      <c r="P12" s="1719" t="s">
        <v>2243</v>
      </c>
      <c r="Q12" s="1719"/>
      <c r="R12" s="1719" t="s">
        <v>1858</v>
      </c>
      <c r="S12" s="1719"/>
      <c r="T12" s="1719" t="s">
        <v>1857</v>
      </c>
      <c r="U12" s="1719"/>
      <c r="V12" s="1719" t="s">
        <v>1856</v>
      </c>
      <c r="W12" s="1719"/>
      <c r="X12" s="1719" t="s">
        <v>1853</v>
      </c>
      <c r="Y12" s="1719"/>
      <c r="Z12" s="1720" t="s">
        <v>1852</v>
      </c>
      <c r="AA12" s="1720"/>
    </row>
    <row r="13" spans="1:27" ht="11.25" x14ac:dyDescent="0.2">
      <c r="A13" s="915" t="s">
        <v>2244</v>
      </c>
      <c r="B13" s="916" t="s">
        <v>2245</v>
      </c>
      <c r="C13" s="917" t="s">
        <v>2246</v>
      </c>
      <c r="D13" s="916" t="s">
        <v>2245</v>
      </c>
      <c r="E13" s="918" t="s">
        <v>2246</v>
      </c>
      <c r="F13" s="916" t="s">
        <v>2245</v>
      </c>
      <c r="G13" s="917" t="s">
        <v>2246</v>
      </c>
      <c r="H13" s="918" t="s">
        <v>2245</v>
      </c>
      <c r="I13" s="917" t="s">
        <v>2246</v>
      </c>
      <c r="J13" s="916" t="s">
        <v>2245</v>
      </c>
      <c r="K13" s="919" t="s">
        <v>2246</v>
      </c>
      <c r="L13" s="916" t="s">
        <v>2245</v>
      </c>
      <c r="M13" s="919" t="s">
        <v>2246</v>
      </c>
      <c r="N13" s="197"/>
      <c r="O13" s="915" t="s">
        <v>2247</v>
      </c>
      <c r="P13" s="916" t="s">
        <v>2245</v>
      </c>
      <c r="Q13" s="917" t="s">
        <v>2246</v>
      </c>
      <c r="R13" s="916" t="s">
        <v>2245</v>
      </c>
      <c r="S13" s="918" t="s">
        <v>2246</v>
      </c>
      <c r="T13" s="916" t="s">
        <v>2245</v>
      </c>
      <c r="U13" s="917" t="s">
        <v>2246</v>
      </c>
      <c r="V13" s="918" t="s">
        <v>2245</v>
      </c>
      <c r="W13" s="917" t="s">
        <v>2246</v>
      </c>
      <c r="X13" s="916" t="s">
        <v>2245</v>
      </c>
      <c r="Y13" s="919" t="s">
        <v>2246</v>
      </c>
      <c r="Z13" s="920" t="s">
        <v>2245</v>
      </c>
      <c r="AA13" s="921" t="s">
        <v>2246</v>
      </c>
    </row>
    <row r="14" spans="1:27" s="336" customFormat="1" ht="13.5" x14ac:dyDescent="0.2">
      <c r="A14" s="922" t="s">
        <v>2248</v>
      </c>
      <c r="B14" s="923">
        <v>113.907</v>
      </c>
      <c r="C14" s="924">
        <v>1</v>
      </c>
      <c r="D14" s="925">
        <v>117.57899999999999</v>
      </c>
      <c r="E14" s="924">
        <v>1</v>
      </c>
      <c r="F14" s="925">
        <v>112.107</v>
      </c>
      <c r="G14" s="924">
        <v>1</v>
      </c>
      <c r="H14" s="923">
        <v>99.472000000000008</v>
      </c>
      <c r="I14" s="924">
        <v>1</v>
      </c>
      <c r="J14" s="925">
        <v>102.932</v>
      </c>
      <c r="K14" s="924">
        <v>1</v>
      </c>
      <c r="L14" s="925">
        <v>95.435999999999993</v>
      </c>
      <c r="M14" s="924">
        <v>1</v>
      </c>
      <c r="N14" s="197"/>
      <c r="O14" s="922" t="s">
        <v>2248</v>
      </c>
      <c r="P14" s="923">
        <v>91.856999999999999</v>
      </c>
      <c r="Q14" s="924">
        <v>1</v>
      </c>
      <c r="R14" s="925">
        <v>93.169000000000011</v>
      </c>
      <c r="S14" s="924">
        <v>1</v>
      </c>
      <c r="T14" s="925">
        <v>88.977000000000004</v>
      </c>
      <c r="U14" s="924">
        <v>1</v>
      </c>
      <c r="V14" s="923">
        <v>92.388999999999996</v>
      </c>
      <c r="W14" s="924">
        <v>1</v>
      </c>
      <c r="X14" s="925">
        <v>97.346999999999994</v>
      </c>
      <c r="Y14" s="924">
        <v>1</v>
      </c>
      <c r="Z14" s="925">
        <v>95.435999999999993</v>
      </c>
      <c r="AA14" s="924">
        <v>1</v>
      </c>
    </row>
    <row r="15" spans="1:27" s="336" customFormat="1" ht="11.25" x14ac:dyDescent="0.2">
      <c r="A15" s="782" t="s">
        <v>2249</v>
      </c>
      <c r="B15" s="926">
        <v>0.69</v>
      </c>
      <c r="C15" s="927">
        <v>6.0000000000000001E-3</v>
      </c>
      <c r="D15" s="928">
        <v>0.80700000000000005</v>
      </c>
      <c r="E15" s="929">
        <v>7.0000000000000001E-3</v>
      </c>
      <c r="F15" s="928">
        <v>0.72099999999999997</v>
      </c>
      <c r="G15" s="929">
        <v>6.0000000000000001E-3</v>
      </c>
      <c r="H15" s="930">
        <v>0.78300000000000003</v>
      </c>
      <c r="I15" s="931">
        <v>8.0000000000000002E-3</v>
      </c>
      <c r="J15" s="928">
        <v>0.747</v>
      </c>
      <c r="K15" s="929">
        <v>7.0000000000000001E-3</v>
      </c>
      <c r="L15" s="928">
        <v>0.502</v>
      </c>
      <c r="M15" s="929">
        <v>5.3E-3</v>
      </c>
      <c r="N15" s="197"/>
      <c r="O15" s="782" t="s">
        <v>2249</v>
      </c>
      <c r="P15" s="926">
        <v>0.69</v>
      </c>
      <c r="Q15" s="927">
        <v>8.0000000000000002E-3</v>
      </c>
      <c r="R15" s="928">
        <v>0.80700000000000005</v>
      </c>
      <c r="S15" s="929">
        <v>8.9999999999999993E-3</v>
      </c>
      <c r="T15" s="928">
        <v>0.72099999999999997</v>
      </c>
      <c r="U15" s="929">
        <v>8.0000000000000002E-3</v>
      </c>
      <c r="V15" s="930">
        <v>0.78300000000000003</v>
      </c>
      <c r="W15" s="931">
        <v>8.0000000000000002E-3</v>
      </c>
      <c r="X15" s="928">
        <v>0.747</v>
      </c>
      <c r="Y15" s="929">
        <v>8.0000000000000002E-3</v>
      </c>
      <c r="Z15" s="928">
        <v>0.502</v>
      </c>
      <c r="AA15" s="929">
        <v>5.3E-3</v>
      </c>
    </row>
    <row r="16" spans="1:27" s="336" customFormat="1" ht="11.25" x14ac:dyDescent="0.2">
      <c r="A16" s="782" t="s">
        <v>2250</v>
      </c>
      <c r="B16" s="926">
        <v>20.849</v>
      </c>
      <c r="C16" s="932">
        <v>0.183</v>
      </c>
      <c r="D16" s="1131">
        <v>22.85</v>
      </c>
      <c r="E16" s="933">
        <v>0.19400000000000001</v>
      </c>
      <c r="F16" s="930">
        <v>22.158999999999999</v>
      </c>
      <c r="G16" s="933">
        <v>0.19800000000000001</v>
      </c>
      <c r="H16" s="930">
        <v>10.89</v>
      </c>
      <c r="I16" s="931">
        <v>0.109</v>
      </c>
      <c r="J16" s="928">
        <v>11.138999999999999</v>
      </c>
      <c r="K16" s="933">
        <v>0.108</v>
      </c>
      <c r="L16" s="928">
        <v>8.5299999999999994</v>
      </c>
      <c r="M16" s="933">
        <v>8.8999999999999996E-2</v>
      </c>
      <c r="N16" s="197"/>
      <c r="O16" s="782" t="s">
        <v>2250</v>
      </c>
      <c r="P16" s="926">
        <v>10.356999999999999</v>
      </c>
      <c r="Q16" s="932">
        <v>0.113</v>
      </c>
      <c r="R16" s="928">
        <v>11.045</v>
      </c>
      <c r="S16" s="933">
        <v>0.11899999999999999</v>
      </c>
      <c r="T16" s="928">
        <v>10.821</v>
      </c>
      <c r="U16" s="933">
        <v>0.122</v>
      </c>
      <c r="V16" s="930">
        <v>10.89</v>
      </c>
      <c r="W16" s="931">
        <v>0.11799999999999999</v>
      </c>
      <c r="X16" s="928">
        <v>11.138999999999999</v>
      </c>
      <c r="Y16" s="933">
        <v>0.114</v>
      </c>
      <c r="Z16" s="928">
        <v>8.5299999999999994</v>
      </c>
      <c r="AA16" s="933">
        <v>8.8999999999999996E-2</v>
      </c>
    </row>
    <row r="17" spans="1:27" s="336" customFormat="1" ht="11.25" x14ac:dyDescent="0.2">
      <c r="A17" s="782" t="s">
        <v>2251</v>
      </c>
      <c r="B17" s="926">
        <v>89.873999999999995</v>
      </c>
      <c r="C17" s="932">
        <v>0.78900000000000003</v>
      </c>
      <c r="D17" s="928">
        <v>90.965999999999994</v>
      </c>
      <c r="E17" s="933">
        <v>0.77400000000000002</v>
      </c>
      <c r="F17" s="928">
        <v>87.186999999999998</v>
      </c>
      <c r="G17" s="933">
        <v>0.77800000000000002</v>
      </c>
      <c r="H17" s="930">
        <v>85.45</v>
      </c>
      <c r="I17" s="931">
        <v>0.85899999999999999</v>
      </c>
      <c r="J17" s="928">
        <v>88.245000000000005</v>
      </c>
      <c r="K17" s="933">
        <v>0.85699999999999998</v>
      </c>
      <c r="L17" s="928">
        <v>84.19</v>
      </c>
      <c r="M17" s="933">
        <v>0.88200000000000001</v>
      </c>
      <c r="N17" s="197"/>
      <c r="O17" s="782" t="s">
        <v>2251</v>
      </c>
      <c r="P17" s="926">
        <v>78.465000000000003</v>
      </c>
      <c r="Q17" s="932">
        <v>0.85399999999999998</v>
      </c>
      <c r="R17" s="928">
        <v>78.555000000000007</v>
      </c>
      <c r="S17" s="933">
        <v>0.84299999999999997</v>
      </c>
      <c r="T17" s="928">
        <v>75.418000000000006</v>
      </c>
      <c r="U17" s="933">
        <v>0.84799999999999998</v>
      </c>
      <c r="V17" s="930">
        <v>78.433999999999997</v>
      </c>
      <c r="W17" s="931">
        <v>0.84899999999999998</v>
      </c>
      <c r="X17" s="928">
        <v>82.784999999999997</v>
      </c>
      <c r="Y17" s="933">
        <v>0.85</v>
      </c>
      <c r="Z17" s="928">
        <v>84.19</v>
      </c>
      <c r="AA17" s="933">
        <v>0.88200000000000001</v>
      </c>
    </row>
    <row r="18" spans="1:27" s="336" customFormat="1" ht="11.25" x14ac:dyDescent="0.2">
      <c r="A18" s="782" t="s">
        <v>2252</v>
      </c>
      <c r="B18" s="926">
        <v>2.4940000000000002</v>
      </c>
      <c r="C18" s="932">
        <v>2.1999999999999999E-2</v>
      </c>
      <c r="D18" s="928">
        <v>2.956</v>
      </c>
      <c r="E18" s="933">
        <v>2.5000000000000001E-2</v>
      </c>
      <c r="F18" s="928">
        <v>2.04</v>
      </c>
      <c r="G18" s="933">
        <v>1.7999999999999999E-2</v>
      </c>
      <c r="H18" s="930">
        <v>2.3490000000000002</v>
      </c>
      <c r="I18" s="931">
        <v>2.4E-2</v>
      </c>
      <c r="J18" s="928">
        <v>2.8010000000000002</v>
      </c>
      <c r="K18" s="933">
        <v>2.7E-2</v>
      </c>
      <c r="L18" s="928">
        <v>2.214</v>
      </c>
      <c r="M18" s="933">
        <v>2.3E-2</v>
      </c>
      <c r="N18" s="197"/>
      <c r="O18" s="782" t="s">
        <v>2252</v>
      </c>
      <c r="P18" s="926">
        <v>2.3450000000000002</v>
      </c>
      <c r="Q18" s="932">
        <v>2.5999999999999999E-2</v>
      </c>
      <c r="R18" s="928">
        <v>2.762</v>
      </c>
      <c r="S18" s="933">
        <v>0.03</v>
      </c>
      <c r="T18" s="928">
        <v>2.0169999999999999</v>
      </c>
      <c r="U18" s="933">
        <v>2.3E-2</v>
      </c>
      <c r="V18" s="930">
        <v>2.282</v>
      </c>
      <c r="W18" s="931">
        <v>2.5000000000000001E-2</v>
      </c>
      <c r="X18" s="928">
        <v>2.6760000000000002</v>
      </c>
      <c r="Y18" s="933">
        <v>2.7E-2</v>
      </c>
      <c r="Z18" s="928">
        <v>2.214</v>
      </c>
      <c r="AA18" s="933">
        <v>2.3E-2</v>
      </c>
    </row>
    <row r="19" spans="1:27" s="336" customFormat="1" ht="13.5" x14ac:dyDescent="0.2">
      <c r="A19" s="934" t="s">
        <v>2253</v>
      </c>
      <c r="B19" s="935">
        <v>36.323999999999998</v>
      </c>
      <c r="C19" s="936">
        <v>1</v>
      </c>
      <c r="D19" s="937">
        <v>37.052999999999997</v>
      </c>
      <c r="E19" s="936">
        <v>1</v>
      </c>
      <c r="F19" s="937">
        <v>36.950000000000003</v>
      </c>
      <c r="G19" s="938">
        <v>1</v>
      </c>
      <c r="H19" s="935">
        <v>38.58</v>
      </c>
      <c r="I19" s="936">
        <v>1</v>
      </c>
      <c r="J19" s="937">
        <v>40.238999999999997</v>
      </c>
      <c r="K19" s="939">
        <v>1</v>
      </c>
      <c r="L19" s="937">
        <v>37.981999999999999</v>
      </c>
      <c r="M19" s="939">
        <v>1</v>
      </c>
      <c r="N19" s="197"/>
      <c r="O19" s="934" t="s">
        <v>2253</v>
      </c>
      <c r="P19" s="935">
        <v>35.009</v>
      </c>
      <c r="Q19" s="936">
        <v>1</v>
      </c>
      <c r="R19" s="937">
        <v>35.774000000000001</v>
      </c>
      <c r="S19" s="936">
        <v>1</v>
      </c>
      <c r="T19" s="937">
        <v>35.75</v>
      </c>
      <c r="U19" s="938">
        <v>1</v>
      </c>
      <c r="V19" s="935">
        <v>37.692999999999998</v>
      </c>
      <c r="W19" s="936">
        <v>1</v>
      </c>
      <c r="X19" s="937">
        <v>39.567</v>
      </c>
      <c r="Y19" s="939">
        <v>1</v>
      </c>
      <c r="Z19" s="937">
        <v>37.981999999999999</v>
      </c>
      <c r="AA19" s="939">
        <v>1</v>
      </c>
    </row>
    <row r="20" spans="1:27" s="336" customFormat="1" ht="11.25" x14ac:dyDescent="0.2">
      <c r="A20" s="940" t="s">
        <v>2254</v>
      </c>
      <c r="B20" s="941">
        <v>32.064</v>
      </c>
      <c r="C20" s="942">
        <v>0.88300000000000001</v>
      </c>
      <c r="D20" s="943">
        <v>32.853000000000002</v>
      </c>
      <c r="E20" s="944">
        <v>0.88700000000000001</v>
      </c>
      <c r="F20" s="943">
        <v>32.890999999999998</v>
      </c>
      <c r="G20" s="944">
        <v>0.89</v>
      </c>
      <c r="H20" s="941">
        <v>34.835999999999999</v>
      </c>
      <c r="I20" s="942">
        <v>0.90300000000000002</v>
      </c>
      <c r="J20" s="943">
        <v>36.177</v>
      </c>
      <c r="K20" s="944">
        <v>0.89900000000000002</v>
      </c>
      <c r="L20" s="943">
        <v>35.671999999999997</v>
      </c>
      <c r="M20" s="944">
        <v>0.93899999999999995</v>
      </c>
      <c r="N20" s="197"/>
      <c r="O20" s="940" t="s">
        <v>2254</v>
      </c>
      <c r="P20" s="941">
        <v>30.748999999999999</v>
      </c>
      <c r="Q20" s="942">
        <v>0.878</v>
      </c>
      <c r="R20" s="943">
        <v>31.574000000000002</v>
      </c>
      <c r="S20" s="944">
        <v>0.88300000000000001</v>
      </c>
      <c r="T20" s="943">
        <v>31.690999999999999</v>
      </c>
      <c r="U20" s="944">
        <v>0.88600000000000001</v>
      </c>
      <c r="V20" s="941">
        <v>33.948999999999998</v>
      </c>
      <c r="W20" s="942">
        <v>0.90100000000000002</v>
      </c>
      <c r="X20" s="943">
        <v>35.505000000000003</v>
      </c>
      <c r="Y20" s="944">
        <v>0.89700000000000002</v>
      </c>
      <c r="Z20" s="943">
        <v>35.671999999999997</v>
      </c>
      <c r="AA20" s="944">
        <v>0.93899999999999995</v>
      </c>
    </row>
    <row r="21" spans="1:27" s="336" customFormat="1" ht="11.25" x14ac:dyDescent="0.2">
      <c r="A21" s="945" t="s">
        <v>2255</v>
      </c>
      <c r="B21" s="946">
        <v>0</v>
      </c>
      <c r="C21" s="947">
        <v>0</v>
      </c>
      <c r="D21" s="948">
        <v>0.5</v>
      </c>
      <c r="E21" s="949">
        <v>1.2999999999999999E-2</v>
      </c>
      <c r="F21" s="948">
        <v>17</v>
      </c>
      <c r="G21" s="949">
        <v>0.46</v>
      </c>
      <c r="H21" s="946">
        <v>25.9</v>
      </c>
      <c r="I21" s="947">
        <v>0.67</v>
      </c>
      <c r="J21" s="948">
        <v>26.3</v>
      </c>
      <c r="K21" s="949">
        <v>0.65400000000000003</v>
      </c>
      <c r="L21" s="948">
        <v>27.6</v>
      </c>
      <c r="M21" s="949">
        <v>0.72699999999999998</v>
      </c>
      <c r="N21" s="197"/>
      <c r="O21" s="945" t="s">
        <v>2255</v>
      </c>
      <c r="P21" s="946">
        <v>0</v>
      </c>
      <c r="Q21" s="947">
        <v>0</v>
      </c>
      <c r="R21" s="948">
        <v>0.5</v>
      </c>
      <c r="S21" s="949">
        <v>1.4E-2</v>
      </c>
      <c r="T21" s="948">
        <v>17</v>
      </c>
      <c r="U21" s="949">
        <v>0.47599999999999998</v>
      </c>
      <c r="V21" s="946">
        <v>25.9</v>
      </c>
      <c r="W21" s="947">
        <v>0.68600000000000005</v>
      </c>
      <c r="X21" s="948">
        <v>26.3</v>
      </c>
      <c r="Y21" s="949">
        <v>0.66500000000000004</v>
      </c>
      <c r="Z21" s="948">
        <v>27.6</v>
      </c>
      <c r="AA21" s="949">
        <v>0.72699999999999998</v>
      </c>
    </row>
    <row r="22" spans="1:27" s="336" customFormat="1" thickBot="1" x14ac:dyDescent="0.25">
      <c r="A22" s="950" t="s">
        <v>2256</v>
      </c>
      <c r="B22" s="951">
        <v>150.23099999999999</v>
      </c>
      <c r="C22" s="952">
        <v>1</v>
      </c>
      <c r="D22" s="953">
        <v>154.63200000000001</v>
      </c>
      <c r="E22" s="954">
        <v>1</v>
      </c>
      <c r="F22" s="951">
        <v>149.05700000000002</v>
      </c>
      <c r="G22" s="952">
        <v>1</v>
      </c>
      <c r="H22" s="953">
        <v>138.05200000000002</v>
      </c>
      <c r="I22" s="954">
        <v>1</v>
      </c>
      <c r="J22" s="951">
        <v>143.17099999999999</v>
      </c>
      <c r="K22" s="952">
        <v>1</v>
      </c>
      <c r="L22" s="951">
        <v>133.41800000000001</v>
      </c>
      <c r="M22" s="952">
        <v>1</v>
      </c>
      <c r="N22" s="197"/>
      <c r="O22" s="950" t="s">
        <v>2256</v>
      </c>
      <c r="P22" s="951">
        <v>126.866</v>
      </c>
      <c r="Q22" s="952">
        <v>1</v>
      </c>
      <c r="R22" s="953">
        <v>128.94300000000001</v>
      </c>
      <c r="S22" s="954">
        <v>1</v>
      </c>
      <c r="T22" s="951">
        <v>124.727</v>
      </c>
      <c r="U22" s="952">
        <v>1</v>
      </c>
      <c r="V22" s="953">
        <v>130.08199999999999</v>
      </c>
      <c r="W22" s="954">
        <v>1</v>
      </c>
      <c r="X22" s="951">
        <v>136.91399999999999</v>
      </c>
      <c r="Y22" s="952">
        <v>1</v>
      </c>
      <c r="Z22" s="951">
        <v>133.41800000000001</v>
      </c>
      <c r="AA22" s="952">
        <v>1</v>
      </c>
    </row>
    <row r="23" spans="1:27" s="336" customFormat="1" thickTop="1" x14ac:dyDescent="0.2">
      <c r="A23" s="330"/>
      <c r="B23" s="337"/>
      <c r="C23" s="338"/>
      <c r="D23" s="337"/>
      <c r="E23" s="338"/>
      <c r="F23" s="337"/>
      <c r="G23" s="338"/>
      <c r="H23" s="337"/>
      <c r="I23" s="338"/>
      <c r="J23" s="337"/>
      <c r="K23" s="338"/>
      <c r="L23" s="338"/>
      <c r="M23" s="338"/>
      <c r="N23" s="197"/>
      <c r="O23" s="339"/>
      <c r="P23" s="340"/>
      <c r="Q23" s="340"/>
      <c r="R23" s="340"/>
      <c r="S23" s="340"/>
      <c r="T23" s="340"/>
      <c r="U23" s="340"/>
      <c r="V23" s="340"/>
      <c r="W23" s="340"/>
      <c r="X23" s="340"/>
      <c r="Y23" s="340"/>
      <c r="Z23" s="197"/>
    </row>
    <row r="24" spans="1:27" s="336" customFormat="1" ht="11.25" x14ac:dyDescent="0.2">
      <c r="A24" s="965" t="s">
        <v>2257</v>
      </c>
      <c r="B24" s="966" t="s">
        <v>2243</v>
      </c>
      <c r="C24" s="967" t="s">
        <v>1858</v>
      </c>
      <c r="D24" s="967" t="s">
        <v>1857</v>
      </c>
      <c r="E24" s="967" t="s">
        <v>1856</v>
      </c>
      <c r="F24" s="968" t="s">
        <v>1853</v>
      </c>
      <c r="G24" s="968" t="s">
        <v>1852</v>
      </c>
      <c r="H24" s="758"/>
      <c r="I24" s="758"/>
      <c r="J24" s="758"/>
      <c r="K24" s="758"/>
      <c r="L24" s="197"/>
      <c r="M24" s="197"/>
      <c r="N24" s="197"/>
      <c r="O24" s="956" t="s">
        <v>2258</v>
      </c>
      <c r="P24" s="957" t="s">
        <v>2243</v>
      </c>
      <c r="Q24" s="957" t="s">
        <v>1858</v>
      </c>
      <c r="R24" s="957" t="s">
        <v>1857</v>
      </c>
      <c r="S24" s="957" t="s">
        <v>1856</v>
      </c>
      <c r="T24" s="957" t="s">
        <v>1853</v>
      </c>
      <c r="U24" s="958" t="s">
        <v>1852</v>
      </c>
      <c r="V24" s="197"/>
      <c r="W24" s="341"/>
      <c r="X24" s="197"/>
      <c r="Y24" s="342"/>
      <c r="Z24" s="197"/>
    </row>
    <row r="25" spans="1:27" s="336" customFormat="1" ht="11.25" x14ac:dyDescent="0.2">
      <c r="A25" s="1132" t="s">
        <v>2259</v>
      </c>
      <c r="B25" s="960">
        <v>0</v>
      </c>
      <c r="C25" s="960">
        <v>0</v>
      </c>
      <c r="D25" s="960">
        <v>17</v>
      </c>
      <c r="E25" s="960">
        <v>25</v>
      </c>
      <c r="F25" s="960">
        <v>26</v>
      </c>
      <c r="G25" s="960">
        <v>27</v>
      </c>
      <c r="H25" s="758"/>
      <c r="I25" s="758"/>
      <c r="J25" s="758"/>
      <c r="K25" s="758"/>
      <c r="L25" s="197"/>
      <c r="M25" s="197"/>
      <c r="N25" s="197"/>
      <c r="O25" s="959" t="s">
        <v>2259</v>
      </c>
      <c r="P25" s="960">
        <v>0</v>
      </c>
      <c r="Q25" s="960">
        <v>0</v>
      </c>
      <c r="R25" s="960">
        <v>17</v>
      </c>
      <c r="S25" s="960">
        <v>25</v>
      </c>
      <c r="T25" s="960">
        <v>26</v>
      </c>
      <c r="U25" s="960">
        <v>27</v>
      </c>
      <c r="V25" s="197"/>
      <c r="W25" s="197"/>
      <c r="X25" s="197"/>
      <c r="Y25" s="197"/>
      <c r="Z25" s="197"/>
    </row>
    <row r="26" spans="1:27" s="336" customFormat="1" ht="11.25" x14ac:dyDescent="0.2">
      <c r="A26" s="1132" t="s">
        <v>2260</v>
      </c>
      <c r="B26" s="960">
        <v>0</v>
      </c>
      <c r="C26" s="960">
        <v>1</v>
      </c>
      <c r="D26" s="960">
        <v>17</v>
      </c>
      <c r="E26" s="960">
        <v>26</v>
      </c>
      <c r="F26" s="960">
        <v>26</v>
      </c>
      <c r="G26" s="960">
        <v>28</v>
      </c>
      <c r="H26" s="758"/>
      <c r="I26" s="758"/>
      <c r="J26" s="758"/>
      <c r="K26" s="758"/>
      <c r="L26" s="197"/>
      <c r="M26" s="197"/>
      <c r="N26" s="197"/>
      <c r="O26" s="959" t="s">
        <v>2260</v>
      </c>
      <c r="P26" s="960">
        <v>0</v>
      </c>
      <c r="Q26" s="960">
        <v>1</v>
      </c>
      <c r="R26" s="960">
        <v>17</v>
      </c>
      <c r="S26" s="960">
        <v>26</v>
      </c>
      <c r="T26" s="960">
        <v>26</v>
      </c>
      <c r="U26" s="960">
        <v>28</v>
      </c>
      <c r="V26" s="197"/>
      <c r="W26" s="197"/>
      <c r="X26" s="197"/>
      <c r="Y26" s="197"/>
      <c r="Z26" s="197"/>
    </row>
    <row r="27" spans="1:27" s="336" customFormat="1" ht="11.25" x14ac:dyDescent="0.2">
      <c r="A27" s="1133" t="s">
        <v>2261</v>
      </c>
      <c r="B27" s="962">
        <v>0</v>
      </c>
      <c r="C27" s="962">
        <v>0</v>
      </c>
      <c r="D27" s="962">
        <v>0.11</v>
      </c>
      <c r="E27" s="962">
        <v>0.19</v>
      </c>
      <c r="F27" s="962">
        <v>0.18</v>
      </c>
      <c r="G27" s="962">
        <v>0.21</v>
      </c>
      <c r="H27" s="758"/>
      <c r="I27" s="758"/>
      <c r="J27" s="758"/>
      <c r="K27" s="758"/>
      <c r="L27" s="197"/>
      <c r="M27" s="197"/>
      <c r="N27" s="197"/>
      <c r="O27" s="961" t="s">
        <v>2261</v>
      </c>
      <c r="P27" s="962">
        <v>0</v>
      </c>
      <c r="Q27" s="962">
        <v>0</v>
      </c>
      <c r="R27" s="962">
        <v>0.14000000000000001</v>
      </c>
      <c r="S27" s="962">
        <v>0.2</v>
      </c>
      <c r="T27" s="962">
        <v>0.19</v>
      </c>
      <c r="U27" s="962">
        <v>0.21</v>
      </c>
      <c r="V27" s="197"/>
      <c r="W27" s="197"/>
      <c r="X27" s="197"/>
      <c r="Y27" s="197"/>
      <c r="Z27" s="197"/>
    </row>
    <row r="28" spans="1:27" s="336" customFormat="1" ht="12" thickBot="1" x14ac:dyDescent="0.25">
      <c r="A28" s="963" t="s">
        <v>2262</v>
      </c>
      <c r="B28" s="964">
        <v>24</v>
      </c>
      <c r="C28" s="964">
        <v>26</v>
      </c>
      <c r="D28" s="964">
        <v>26</v>
      </c>
      <c r="E28" s="964">
        <v>24</v>
      </c>
      <c r="F28" s="964">
        <v>25</v>
      </c>
      <c r="G28" s="964">
        <v>24</v>
      </c>
      <c r="H28" s="758"/>
      <c r="I28" s="758"/>
      <c r="J28" s="758"/>
      <c r="K28" s="758"/>
      <c r="L28" s="197"/>
      <c r="M28" s="197"/>
      <c r="N28" s="197"/>
      <c r="O28" s="963" t="s">
        <v>2262</v>
      </c>
      <c r="P28" s="964">
        <v>19</v>
      </c>
      <c r="Q28" s="964">
        <v>19</v>
      </c>
      <c r="R28" s="964">
        <v>20</v>
      </c>
      <c r="S28" s="964">
        <v>20</v>
      </c>
      <c r="T28" s="964">
        <v>21</v>
      </c>
      <c r="U28" s="964">
        <v>22</v>
      </c>
      <c r="V28" s="197"/>
      <c r="W28" s="197"/>
      <c r="X28" s="197"/>
      <c r="Y28" s="197"/>
      <c r="Z28" s="197"/>
    </row>
    <row r="29" spans="1:27" s="336" customFormat="1" ht="11.25" x14ac:dyDescent="0.2">
      <c r="A29" s="100"/>
      <c r="B29" s="759"/>
      <c r="C29" s="759"/>
      <c r="D29" s="759"/>
      <c r="E29" s="759"/>
      <c r="F29" s="759"/>
      <c r="G29" s="758"/>
      <c r="H29" s="758"/>
      <c r="I29" s="758"/>
      <c r="J29" s="758"/>
      <c r="K29" s="758"/>
      <c r="L29" s="197"/>
      <c r="M29" s="197"/>
      <c r="N29" s="197"/>
      <c r="O29" s="193"/>
      <c r="P29" s="335"/>
      <c r="Q29" s="335"/>
      <c r="R29" s="335"/>
      <c r="S29" s="335"/>
      <c r="T29" s="335"/>
      <c r="U29" s="197"/>
      <c r="V29" s="197"/>
      <c r="W29" s="197"/>
      <c r="X29" s="197"/>
      <c r="Y29" s="197"/>
      <c r="Z29" s="197"/>
    </row>
    <row r="30" spans="1:27" s="336" customFormat="1" ht="188.25" customHeight="1" x14ac:dyDescent="0.2">
      <c r="A30" s="1718" t="s">
        <v>2263</v>
      </c>
      <c r="B30" s="1718"/>
      <c r="C30" s="1718"/>
      <c r="D30" s="1718"/>
      <c r="E30" s="1718"/>
      <c r="F30" s="1718"/>
      <c r="G30" s="1718"/>
      <c r="H30" s="1718"/>
      <c r="I30" s="1718"/>
      <c r="J30" s="1718"/>
      <c r="K30" s="1718"/>
      <c r="L30" s="757"/>
      <c r="M30" s="757"/>
      <c r="N30" s="193" t="s">
        <v>2264</v>
      </c>
      <c r="O30" s="339"/>
      <c r="P30" s="340"/>
      <c r="Q30" s="340"/>
      <c r="R30" s="340"/>
      <c r="S30" s="340"/>
      <c r="T30" s="340"/>
      <c r="U30" s="340"/>
      <c r="V30" s="340"/>
      <c r="W30" s="340"/>
      <c r="X30" s="340"/>
      <c r="Y30" s="340"/>
      <c r="Z30" s="197"/>
    </row>
    <row r="31" spans="1:27" ht="25.5" customHeight="1" x14ac:dyDescent="0.2">
      <c r="A31" s="760"/>
      <c r="B31" s="760"/>
      <c r="C31" s="760"/>
      <c r="D31" s="760"/>
      <c r="E31" s="760"/>
      <c r="F31" s="760"/>
      <c r="G31" s="760"/>
      <c r="H31" s="760"/>
      <c r="I31" s="760"/>
      <c r="J31" s="760"/>
      <c r="K31" s="760"/>
    </row>
    <row r="32" spans="1:27" ht="27.75" customHeight="1" x14ac:dyDescent="0.2">
      <c r="A32" s="769" t="s">
        <v>331</v>
      </c>
      <c r="B32" s="760"/>
      <c r="C32" s="760"/>
      <c r="D32" s="760"/>
      <c r="E32" s="760"/>
      <c r="F32" s="760"/>
      <c r="G32" s="760"/>
      <c r="H32" s="760"/>
      <c r="I32" s="760"/>
      <c r="J32" s="760"/>
      <c r="K32" s="760"/>
    </row>
    <row r="33" spans="1:26" ht="14.25" customHeight="1" x14ac:dyDescent="0.2">
      <c r="A33" s="760"/>
      <c r="B33" s="760"/>
      <c r="C33" s="760"/>
      <c r="D33" s="760"/>
      <c r="E33" s="760"/>
      <c r="F33" s="760"/>
      <c r="G33" s="760"/>
      <c r="H33" s="760"/>
      <c r="I33" s="760"/>
      <c r="J33" s="760"/>
      <c r="K33" s="760"/>
    </row>
    <row r="34" spans="1:26" s="215" customFormat="1" ht="11.25" x14ac:dyDescent="0.2">
      <c r="A34" s="761"/>
      <c r="B34" s="760"/>
      <c r="C34" s="760"/>
      <c r="D34" s="760"/>
      <c r="E34" s="760"/>
      <c r="F34" s="760"/>
      <c r="G34" s="760"/>
      <c r="H34" s="760"/>
      <c r="I34" s="760"/>
      <c r="J34" s="760"/>
      <c r="K34" s="760"/>
      <c r="L34" s="139"/>
      <c r="M34" s="139"/>
      <c r="N34" s="139"/>
      <c r="O34" s="139"/>
      <c r="P34" s="139"/>
      <c r="Q34" s="139"/>
      <c r="R34" s="139"/>
      <c r="S34" s="139"/>
      <c r="T34" s="139"/>
      <c r="U34" s="139"/>
      <c r="V34" s="139"/>
      <c r="W34" s="139"/>
      <c r="X34" s="139"/>
      <c r="Y34" s="139"/>
      <c r="Z34" s="139"/>
    </row>
    <row r="35" spans="1:26" s="215" customFormat="1" ht="240" customHeight="1" x14ac:dyDescent="0.2">
      <c r="A35" s="762"/>
      <c r="B35" s="760"/>
      <c r="C35" s="760"/>
      <c r="D35" s="760"/>
      <c r="E35" s="760"/>
      <c r="F35" s="760"/>
      <c r="G35" s="760"/>
      <c r="H35" s="760"/>
      <c r="I35" s="760"/>
      <c r="J35" s="760"/>
      <c r="K35" s="760"/>
      <c r="L35" s="139"/>
      <c r="M35" s="139"/>
      <c r="N35" s="139"/>
      <c r="O35" s="139"/>
      <c r="P35" s="139"/>
      <c r="Q35" s="139"/>
      <c r="R35" s="139"/>
      <c r="S35" s="139"/>
      <c r="T35" s="139"/>
      <c r="U35" s="139"/>
      <c r="V35" s="139"/>
      <c r="W35" s="139"/>
      <c r="X35" s="139"/>
      <c r="Y35" s="139"/>
      <c r="Z35" s="139"/>
    </row>
    <row r="36" spans="1:26" s="215" customFormat="1" ht="11.25" x14ac:dyDescent="0.2">
      <c r="A36" s="763"/>
      <c r="B36" s="760"/>
      <c r="C36" s="760"/>
      <c r="D36" s="760"/>
      <c r="E36" s="760"/>
      <c r="F36" s="760"/>
      <c r="G36" s="760"/>
      <c r="H36" s="760"/>
      <c r="I36" s="760"/>
      <c r="J36" s="760"/>
      <c r="K36" s="760"/>
      <c r="L36" s="139"/>
      <c r="M36" s="139"/>
      <c r="N36" s="139"/>
      <c r="O36" s="139"/>
      <c r="P36" s="139"/>
      <c r="Q36" s="139"/>
      <c r="R36" s="139"/>
      <c r="S36" s="139"/>
      <c r="T36" s="139"/>
      <c r="U36" s="139"/>
      <c r="V36" s="139"/>
      <c r="W36" s="139"/>
      <c r="X36" s="139"/>
      <c r="Y36" s="139"/>
      <c r="Z36" s="139"/>
    </row>
    <row r="37" spans="1:26" s="215" customFormat="1" ht="11.25" x14ac:dyDescent="0.2">
      <c r="A37" s="913" t="s">
        <v>2265</v>
      </c>
      <c r="B37" s="969" t="s">
        <v>2243</v>
      </c>
      <c r="C37" s="969" t="s">
        <v>1858</v>
      </c>
      <c r="D37" s="969" t="s">
        <v>1857</v>
      </c>
      <c r="E37" s="969" t="s">
        <v>1856</v>
      </c>
      <c r="F37" s="817" t="s">
        <v>1853</v>
      </c>
      <c r="G37" s="817" t="s">
        <v>1852</v>
      </c>
      <c r="H37" s="764"/>
      <c r="I37" s="764"/>
      <c r="J37" s="764"/>
      <c r="K37" s="764"/>
      <c r="L37" s="290"/>
      <c r="M37" s="290"/>
      <c r="N37" s="290"/>
      <c r="O37" s="913" t="s">
        <v>2266</v>
      </c>
      <c r="P37" s="969" t="s">
        <v>2243</v>
      </c>
      <c r="Q37" s="969" t="s">
        <v>1858</v>
      </c>
      <c r="R37" s="969" t="s">
        <v>1857</v>
      </c>
      <c r="S37" s="969" t="s">
        <v>1856</v>
      </c>
      <c r="T37" s="817" t="s">
        <v>1853</v>
      </c>
      <c r="U37" s="817" t="s">
        <v>1852</v>
      </c>
      <c r="V37" s="139"/>
      <c r="W37" s="139"/>
      <c r="X37" s="139"/>
      <c r="Y37" s="139"/>
      <c r="Z37" s="139"/>
    </row>
    <row r="38" spans="1:26" s="215" customFormat="1" ht="13.5" x14ac:dyDescent="0.2">
      <c r="A38" s="1126" t="s">
        <v>2267</v>
      </c>
      <c r="B38" s="1130">
        <v>9.6229999999999993</v>
      </c>
      <c r="C38" s="802">
        <v>10.129</v>
      </c>
      <c r="D38" s="802">
        <v>9.0649999999999995</v>
      </c>
      <c r="E38" s="802">
        <v>8.0350000000000001</v>
      </c>
      <c r="F38" s="803">
        <v>8.125</v>
      </c>
      <c r="G38" s="803">
        <v>7.3410000000000002</v>
      </c>
      <c r="H38" s="765"/>
      <c r="I38" s="765"/>
      <c r="J38" s="765"/>
      <c r="K38" s="765"/>
      <c r="L38" s="160"/>
      <c r="M38" s="160"/>
      <c r="N38" s="160"/>
      <c r="O38" s="1126" t="s">
        <v>2267</v>
      </c>
      <c r="P38" s="1127">
        <v>7.4809999999999999</v>
      </c>
      <c r="Q38" s="1128">
        <v>7.8769999999999998</v>
      </c>
      <c r="R38" s="1128">
        <v>7.0149999999999997</v>
      </c>
      <c r="S38" s="1128">
        <v>7.2119999999999997</v>
      </c>
      <c r="T38" s="1129">
        <v>7.4260000000000002</v>
      </c>
      <c r="U38" s="1129">
        <v>7.3410000000000002</v>
      </c>
      <c r="V38" s="139"/>
      <c r="W38" s="139"/>
      <c r="X38" s="139"/>
      <c r="Y38" s="139"/>
      <c r="Z38" s="139"/>
    </row>
    <row r="39" spans="1:26" s="215" customFormat="1" ht="11.25" x14ac:dyDescent="0.2">
      <c r="A39" s="782" t="s">
        <v>2268</v>
      </c>
      <c r="B39" s="783">
        <v>6.3019999999999996</v>
      </c>
      <c r="C39" s="784">
        <v>6.19</v>
      </c>
      <c r="D39" s="784">
        <v>3.105</v>
      </c>
      <c r="E39" s="784">
        <v>1.867</v>
      </c>
      <c r="F39" s="785">
        <v>1.8740000000000001</v>
      </c>
      <c r="G39" s="785">
        <v>1.3180000000000001</v>
      </c>
      <c r="H39" s="765"/>
      <c r="I39" s="765"/>
      <c r="J39" s="765"/>
      <c r="K39" s="765"/>
      <c r="L39" s="160"/>
      <c r="M39" s="160"/>
      <c r="N39" s="160"/>
      <c r="O39" s="782" t="s">
        <v>2268</v>
      </c>
      <c r="P39" s="783">
        <v>6.01</v>
      </c>
      <c r="Q39" s="784">
        <v>5.9189999999999996</v>
      </c>
      <c r="R39" s="784">
        <v>2.8420000000000001</v>
      </c>
      <c r="S39" s="784">
        <v>1.6870000000000001</v>
      </c>
      <c r="T39" s="785">
        <v>1.7370000000000001</v>
      </c>
      <c r="U39" s="785">
        <v>1.3180000000000001</v>
      </c>
      <c r="V39" s="139"/>
      <c r="W39" s="139"/>
      <c r="X39" s="139"/>
      <c r="Y39" s="139"/>
      <c r="Z39" s="139"/>
    </row>
    <row r="40" spans="1:26" s="347" customFormat="1" thickBot="1" x14ac:dyDescent="0.25">
      <c r="A40" s="786" t="s">
        <v>2269</v>
      </c>
      <c r="B40" s="787">
        <v>15.924999999999999</v>
      </c>
      <c r="C40" s="788">
        <v>16.318999999999999</v>
      </c>
      <c r="D40" s="788">
        <v>12.17</v>
      </c>
      <c r="E40" s="788">
        <v>9.902000000000001</v>
      </c>
      <c r="F40" s="789">
        <v>9.9990000000000006</v>
      </c>
      <c r="G40" s="789">
        <v>8.6590000000000007</v>
      </c>
      <c r="H40" s="766"/>
      <c r="I40" s="766"/>
      <c r="J40" s="766"/>
      <c r="K40" s="766"/>
      <c r="L40" s="345"/>
      <c r="M40" s="345"/>
      <c r="N40" s="345"/>
      <c r="O40" s="786" t="s">
        <v>2269</v>
      </c>
      <c r="P40" s="787">
        <v>13.491</v>
      </c>
      <c r="Q40" s="788">
        <v>13.795999999999999</v>
      </c>
      <c r="R40" s="788">
        <v>9.8569999999999993</v>
      </c>
      <c r="S40" s="788">
        <v>8.8989999999999991</v>
      </c>
      <c r="T40" s="789">
        <v>9.1630000000000003</v>
      </c>
      <c r="U40" s="789">
        <v>8.6590000000000007</v>
      </c>
      <c r="V40" s="346"/>
      <c r="W40" s="346"/>
      <c r="X40" s="346"/>
      <c r="Y40" s="346"/>
      <c r="Z40" s="346"/>
    </row>
    <row r="41" spans="1:26" s="215" customFormat="1" ht="12" thickTop="1" x14ac:dyDescent="0.2">
      <c r="A41" s="767"/>
      <c r="B41" s="765"/>
      <c r="C41" s="765"/>
      <c r="D41" s="765"/>
      <c r="E41" s="765"/>
      <c r="F41" s="765"/>
      <c r="G41" s="765"/>
      <c r="H41" s="765"/>
      <c r="I41" s="765"/>
      <c r="J41" s="765"/>
      <c r="K41" s="765"/>
      <c r="L41" s="160"/>
      <c r="M41" s="160"/>
      <c r="N41" s="160"/>
      <c r="O41" s="1003"/>
      <c r="P41" s="1003"/>
      <c r="Q41" s="1003"/>
      <c r="R41" s="1003"/>
      <c r="S41" s="1003"/>
      <c r="T41" s="1003"/>
      <c r="U41" s="1003"/>
      <c r="V41" s="139"/>
      <c r="W41" s="139"/>
      <c r="X41" s="139"/>
      <c r="Y41" s="139"/>
      <c r="Z41" s="139"/>
    </row>
    <row r="42" spans="1:26" s="215" customFormat="1" ht="11.25" x14ac:dyDescent="0.2">
      <c r="A42" s="913" t="s">
        <v>2270</v>
      </c>
      <c r="B42" s="969" t="s">
        <v>2243</v>
      </c>
      <c r="C42" s="969" t="s">
        <v>1858</v>
      </c>
      <c r="D42" s="969" t="s">
        <v>1857</v>
      </c>
      <c r="E42" s="969" t="s">
        <v>1856</v>
      </c>
      <c r="F42" s="817" t="s">
        <v>1853</v>
      </c>
      <c r="G42" s="817" t="s">
        <v>1852</v>
      </c>
      <c r="H42" s="764"/>
      <c r="I42" s="764"/>
      <c r="J42" s="764"/>
      <c r="K42" s="764"/>
      <c r="L42" s="290"/>
      <c r="M42" s="290"/>
      <c r="N42" s="290"/>
      <c r="O42" s="913" t="s">
        <v>2271</v>
      </c>
      <c r="P42" s="969" t="s">
        <v>2243</v>
      </c>
      <c r="Q42" s="969" t="s">
        <v>1858</v>
      </c>
      <c r="R42" s="969" t="s">
        <v>1857</v>
      </c>
      <c r="S42" s="969" t="s">
        <v>1856</v>
      </c>
      <c r="T42" s="817" t="s">
        <v>1853</v>
      </c>
      <c r="U42" s="817" t="s">
        <v>1852</v>
      </c>
      <c r="V42" s="139"/>
      <c r="W42" s="139"/>
      <c r="X42" s="139"/>
      <c r="Y42" s="139"/>
      <c r="Z42" s="139"/>
    </row>
    <row r="43" spans="1:26" s="215" customFormat="1" ht="13.5" x14ac:dyDescent="0.2">
      <c r="A43" s="1123" t="s">
        <v>2272</v>
      </c>
      <c r="B43" s="1124">
        <v>9.6110000000000007</v>
      </c>
      <c r="C43" s="1124">
        <v>10.120999999999999</v>
      </c>
      <c r="D43" s="1124">
        <v>9.0640000000000001</v>
      </c>
      <c r="E43" s="1124">
        <v>8.0350000000000001</v>
      </c>
      <c r="F43" s="1124">
        <v>8.129999999999999</v>
      </c>
      <c r="G43" s="1124">
        <v>7.3439999999999994</v>
      </c>
      <c r="H43" s="765"/>
      <c r="I43" s="765"/>
      <c r="J43" s="765"/>
      <c r="K43" s="765"/>
      <c r="L43" s="160"/>
      <c r="M43" s="160"/>
      <c r="N43" s="160"/>
      <c r="O43" s="1123" t="s">
        <v>2272</v>
      </c>
      <c r="P43" s="1124">
        <v>7.4640000000000004</v>
      </c>
      <c r="Q43" s="1124">
        <v>7.8680000000000003</v>
      </c>
      <c r="R43" s="1124">
        <v>7.01</v>
      </c>
      <c r="S43" s="1124">
        <v>7.21</v>
      </c>
      <c r="T43" s="1124">
        <v>7.4329999999999998</v>
      </c>
      <c r="U43" s="1124">
        <v>7.3409999999999993</v>
      </c>
      <c r="V43" s="139"/>
      <c r="W43" s="139"/>
      <c r="X43" s="139"/>
      <c r="Y43" s="139"/>
      <c r="Z43" s="139"/>
    </row>
    <row r="44" spans="1:26" s="215" customFormat="1" ht="11.25" x14ac:dyDescent="0.2">
      <c r="A44" s="1125" t="s">
        <v>2273</v>
      </c>
      <c r="B44" s="799">
        <v>6.32</v>
      </c>
      <c r="C44" s="799">
        <v>6.3979999999999997</v>
      </c>
      <c r="D44" s="799">
        <v>6.1189999999999998</v>
      </c>
      <c r="E44" s="799">
        <v>5.9820000000000002</v>
      </c>
      <c r="F44" s="799">
        <v>6.1760000000000002</v>
      </c>
      <c r="G44" s="799">
        <v>5.8869999999999996</v>
      </c>
      <c r="H44" s="765"/>
      <c r="I44" s="765"/>
      <c r="J44" s="765"/>
      <c r="K44" s="765"/>
      <c r="L44" s="160"/>
      <c r="M44" s="160"/>
      <c r="N44" s="160"/>
      <c r="O44" s="1125" t="s">
        <v>2273</v>
      </c>
      <c r="P44" s="799">
        <v>5.5179999999999998</v>
      </c>
      <c r="Q44" s="799">
        <v>5.5270000000000001</v>
      </c>
      <c r="R44" s="799">
        <v>5.2919999999999998</v>
      </c>
      <c r="S44" s="799">
        <v>5.4889999999999999</v>
      </c>
      <c r="T44" s="799">
        <v>5.7930000000000001</v>
      </c>
      <c r="U44" s="799">
        <v>5.8869999999999996</v>
      </c>
      <c r="V44" s="139"/>
      <c r="W44" s="139"/>
      <c r="X44" s="139"/>
      <c r="Y44" s="139"/>
      <c r="Z44" s="139"/>
    </row>
    <row r="45" spans="1:26" s="215" customFormat="1" ht="11.25" x14ac:dyDescent="0.2">
      <c r="A45" s="1125" t="s">
        <v>2250</v>
      </c>
      <c r="B45" s="799">
        <v>1.0620000000000001</v>
      </c>
      <c r="C45" s="799">
        <v>1.171</v>
      </c>
      <c r="D45" s="799">
        <v>1.127</v>
      </c>
      <c r="E45" s="799">
        <v>0.54500000000000004</v>
      </c>
      <c r="F45" s="799">
        <v>0.55600000000000005</v>
      </c>
      <c r="G45" s="799">
        <v>0.42899999999999999</v>
      </c>
      <c r="H45" s="765"/>
      <c r="I45" s="765"/>
      <c r="J45" s="765"/>
      <c r="K45" s="765"/>
      <c r="L45" s="160"/>
      <c r="M45" s="160"/>
      <c r="N45" s="160"/>
      <c r="O45" s="1125" t="s">
        <v>2250</v>
      </c>
      <c r="P45" s="799">
        <v>0.52300000000000002</v>
      </c>
      <c r="Q45" s="799">
        <v>0.56399999999999995</v>
      </c>
      <c r="R45" s="799">
        <v>0.54300000000000004</v>
      </c>
      <c r="S45" s="799">
        <v>0.54500000000000004</v>
      </c>
      <c r="T45" s="799">
        <v>0.55600000000000005</v>
      </c>
      <c r="U45" s="799">
        <v>0.42899999999999999</v>
      </c>
      <c r="V45" s="139"/>
      <c r="W45" s="139"/>
      <c r="X45" s="139"/>
      <c r="Y45" s="139"/>
      <c r="Z45" s="139"/>
    </row>
    <row r="46" spans="1:26" s="215" customFormat="1" ht="11.25" x14ac:dyDescent="0.2">
      <c r="A46" s="1125" t="s">
        <v>2249</v>
      </c>
      <c r="B46" s="799">
        <v>7.0999999999999994E-2</v>
      </c>
      <c r="C46" s="799">
        <v>8.5999999999999993E-2</v>
      </c>
      <c r="D46" s="799">
        <v>7.6999999999999999E-2</v>
      </c>
      <c r="E46" s="799">
        <v>8.3000000000000004E-2</v>
      </c>
      <c r="F46" s="799">
        <v>0.08</v>
      </c>
      <c r="G46" s="799">
        <v>0.05</v>
      </c>
      <c r="H46" s="765"/>
      <c r="I46" s="765"/>
      <c r="J46" s="765"/>
      <c r="K46" s="765"/>
      <c r="L46" s="160"/>
      <c r="M46" s="160"/>
      <c r="N46" s="160"/>
      <c r="O46" s="1125" t="s">
        <v>2249</v>
      </c>
      <c r="P46" s="799">
        <v>7.0999999999999994E-2</v>
      </c>
      <c r="Q46" s="799">
        <v>8.5999999999999993E-2</v>
      </c>
      <c r="R46" s="799">
        <v>7.6999999999999999E-2</v>
      </c>
      <c r="S46" s="799">
        <v>8.3000000000000004E-2</v>
      </c>
      <c r="T46" s="799">
        <v>0.08</v>
      </c>
      <c r="U46" s="799">
        <v>4.7E-2</v>
      </c>
      <c r="V46" s="139"/>
      <c r="W46" s="139"/>
      <c r="X46" s="139"/>
      <c r="Y46" s="139"/>
      <c r="Z46" s="139"/>
    </row>
    <row r="47" spans="1:26" s="215" customFormat="1" ht="11.25" x14ac:dyDescent="0.2">
      <c r="A47" s="1125" t="s">
        <v>2274</v>
      </c>
      <c r="B47" s="799">
        <v>2.0430000000000001</v>
      </c>
      <c r="C47" s="799">
        <v>2.3239999999999998</v>
      </c>
      <c r="D47" s="799">
        <v>1.639</v>
      </c>
      <c r="E47" s="799">
        <v>1.3160000000000001</v>
      </c>
      <c r="F47" s="799">
        <v>1.1919999999999999</v>
      </c>
      <c r="G47" s="799">
        <v>0.89300000000000002</v>
      </c>
      <c r="H47" s="765"/>
      <c r="I47" s="765"/>
      <c r="J47" s="765"/>
      <c r="K47" s="765"/>
      <c r="L47" s="160"/>
      <c r="M47" s="160"/>
      <c r="N47" s="160"/>
      <c r="O47" s="1125" t="s">
        <v>2274</v>
      </c>
      <c r="P47" s="799">
        <v>1.2390000000000001</v>
      </c>
      <c r="Q47" s="799">
        <v>1.5509999999999999</v>
      </c>
      <c r="R47" s="799">
        <v>0.997</v>
      </c>
      <c r="S47" s="799">
        <v>0.98499999999999999</v>
      </c>
      <c r="T47" s="799">
        <v>0.879</v>
      </c>
      <c r="U47" s="799">
        <v>0.89300000000000002</v>
      </c>
      <c r="V47" s="139"/>
      <c r="W47" s="139"/>
      <c r="X47" s="139"/>
      <c r="Y47" s="139"/>
      <c r="Z47" s="139"/>
    </row>
    <row r="48" spans="1:26" s="215" customFormat="1" ht="11.25" x14ac:dyDescent="0.2">
      <c r="A48" s="1125" t="s">
        <v>2252</v>
      </c>
      <c r="B48" s="799">
        <v>0.115</v>
      </c>
      <c r="C48" s="799">
        <v>0.14199999999999999</v>
      </c>
      <c r="D48" s="799">
        <v>0.10199999999999999</v>
      </c>
      <c r="E48" s="799">
        <v>0.109</v>
      </c>
      <c r="F48" s="799">
        <v>0.126</v>
      </c>
      <c r="G48" s="799">
        <v>8.5000000000000006E-2</v>
      </c>
      <c r="H48" s="765"/>
      <c r="I48" s="765"/>
      <c r="J48" s="765"/>
      <c r="K48" s="765"/>
      <c r="L48" s="160"/>
      <c r="M48" s="160"/>
      <c r="N48" s="160"/>
      <c r="O48" s="1125" t="s">
        <v>2252</v>
      </c>
      <c r="P48" s="799">
        <v>0.113</v>
      </c>
      <c r="Q48" s="799">
        <v>0.14000000000000001</v>
      </c>
      <c r="R48" s="799">
        <v>0.10100000000000001</v>
      </c>
      <c r="S48" s="799">
        <v>0.108</v>
      </c>
      <c r="T48" s="799">
        <v>0.125</v>
      </c>
      <c r="U48" s="799">
        <v>8.5000000000000006E-2</v>
      </c>
      <c r="V48" s="139"/>
      <c r="W48" s="139"/>
      <c r="X48" s="139"/>
      <c r="Y48" s="139"/>
      <c r="Z48" s="139"/>
    </row>
    <row r="49" spans="1:26" s="215" customFormat="1" ht="13.5" x14ac:dyDescent="0.2">
      <c r="A49" s="790" t="s">
        <v>2275</v>
      </c>
      <c r="B49" s="791">
        <v>6.3019999999999996</v>
      </c>
      <c r="C49" s="791">
        <v>6.19</v>
      </c>
      <c r="D49" s="791">
        <v>3.105</v>
      </c>
      <c r="E49" s="791">
        <v>1.867</v>
      </c>
      <c r="F49" s="791">
        <v>1.8740000000000001</v>
      </c>
      <c r="G49" s="791">
        <v>1.3180000000000001</v>
      </c>
      <c r="H49" s="765"/>
      <c r="I49" s="765"/>
      <c r="J49" s="765"/>
      <c r="K49" s="765"/>
      <c r="L49" s="160"/>
      <c r="M49" s="160"/>
      <c r="N49" s="160"/>
      <c r="O49" s="790" t="s">
        <v>2275</v>
      </c>
      <c r="P49" s="791">
        <v>6.01</v>
      </c>
      <c r="Q49" s="791">
        <v>5.9189999999999996</v>
      </c>
      <c r="R49" s="791">
        <v>2.8420000000000001</v>
      </c>
      <c r="S49" s="791">
        <v>1.6870000000000001</v>
      </c>
      <c r="T49" s="791">
        <v>1.7370000000000001</v>
      </c>
      <c r="U49" s="791">
        <v>1.3180000000000001</v>
      </c>
      <c r="V49" s="139"/>
      <c r="W49" s="139"/>
      <c r="X49" s="139"/>
      <c r="Y49" s="139"/>
      <c r="Z49" s="139"/>
    </row>
    <row r="50" spans="1:26" s="215" customFormat="1" ht="12" thickBot="1" x14ac:dyDescent="0.25">
      <c r="A50" s="792" t="s">
        <v>2276</v>
      </c>
      <c r="B50" s="793">
        <v>6.3019999999999996</v>
      </c>
      <c r="C50" s="793">
        <v>6.19</v>
      </c>
      <c r="D50" s="793">
        <v>3.105</v>
      </c>
      <c r="E50" s="793">
        <v>1.867</v>
      </c>
      <c r="F50" s="793">
        <v>1.8740000000000001</v>
      </c>
      <c r="G50" s="793">
        <v>1.3180000000000001</v>
      </c>
      <c r="H50" s="765"/>
      <c r="I50" s="765"/>
      <c r="J50" s="765"/>
      <c r="K50" s="765"/>
      <c r="L50" s="160"/>
      <c r="M50" s="160"/>
      <c r="N50" s="160"/>
      <c r="O50" s="792" t="s">
        <v>2276</v>
      </c>
      <c r="P50" s="793">
        <v>6.01</v>
      </c>
      <c r="Q50" s="793">
        <v>5.9189999999999996</v>
      </c>
      <c r="R50" s="793">
        <v>2.8420000000000001</v>
      </c>
      <c r="S50" s="793">
        <v>1.6870000000000001</v>
      </c>
      <c r="T50" s="793">
        <v>1.7370000000000001</v>
      </c>
      <c r="U50" s="793">
        <v>1.3180000000000001</v>
      </c>
      <c r="V50" s="139"/>
      <c r="W50" s="139"/>
      <c r="X50" s="139"/>
      <c r="Y50" s="139"/>
      <c r="Z50" s="139"/>
    </row>
    <row r="51" spans="1:26" ht="14.25" customHeight="1" thickTop="1" x14ac:dyDescent="0.2">
      <c r="H51" s="760"/>
      <c r="I51" s="760"/>
      <c r="J51" s="760"/>
      <c r="K51" s="760"/>
    </row>
    <row r="52" spans="1:26" s="215" customFormat="1" ht="11.25" x14ac:dyDescent="0.2">
      <c r="A52" s="913" t="s">
        <v>2277</v>
      </c>
      <c r="B52" s="969" t="s">
        <v>2243</v>
      </c>
      <c r="C52" s="969" t="s">
        <v>1858</v>
      </c>
      <c r="D52" s="969" t="s">
        <v>1857</v>
      </c>
      <c r="E52" s="969" t="s">
        <v>1856</v>
      </c>
      <c r="F52" s="817" t="s">
        <v>1853</v>
      </c>
      <c r="G52" s="817" t="s">
        <v>1852</v>
      </c>
      <c r="H52" s="290"/>
      <c r="I52" s="290"/>
      <c r="J52" s="290"/>
      <c r="K52" s="290"/>
      <c r="L52" s="290"/>
      <c r="M52" s="290"/>
      <c r="N52" s="290"/>
      <c r="O52" s="913" t="s">
        <v>2278</v>
      </c>
      <c r="P52" s="969" t="s">
        <v>2243</v>
      </c>
      <c r="Q52" s="969" t="s">
        <v>1858</v>
      </c>
      <c r="R52" s="969" t="s">
        <v>1857</v>
      </c>
      <c r="S52" s="969" t="s">
        <v>1856</v>
      </c>
      <c r="T52" s="817" t="s">
        <v>1853</v>
      </c>
      <c r="U52" s="817" t="s">
        <v>1852</v>
      </c>
      <c r="V52" s="139"/>
      <c r="W52" s="139"/>
      <c r="X52" s="139"/>
      <c r="Y52" s="139"/>
      <c r="Z52" s="139"/>
    </row>
    <row r="53" spans="1:26" s="215" customFormat="1" ht="11.25" x14ac:dyDescent="0.2">
      <c r="A53" s="794" t="s">
        <v>2279</v>
      </c>
      <c r="B53" s="1119">
        <v>2.57</v>
      </c>
      <c r="C53" s="1119">
        <v>2.69</v>
      </c>
      <c r="D53" s="1119">
        <v>2.09</v>
      </c>
      <c r="E53" s="1119">
        <v>1.73</v>
      </c>
      <c r="F53" s="1119">
        <v>1.77</v>
      </c>
      <c r="G53" s="1119">
        <v>1.56</v>
      </c>
      <c r="H53" s="1003"/>
      <c r="I53" s="1003"/>
      <c r="J53" s="1003"/>
      <c r="K53" s="1003"/>
      <c r="L53" s="1003"/>
      <c r="M53" s="1003"/>
      <c r="N53" s="1003"/>
      <c r="O53" s="794" t="s">
        <v>2279</v>
      </c>
      <c r="P53" s="795">
        <v>2.48</v>
      </c>
      <c r="Q53" s="795">
        <v>2.58</v>
      </c>
      <c r="R53" s="795">
        <v>1.91</v>
      </c>
      <c r="S53" s="795">
        <v>1.64</v>
      </c>
      <c r="T53" s="795">
        <v>1.69</v>
      </c>
      <c r="U53" s="795">
        <v>1.56</v>
      </c>
      <c r="V53" s="26"/>
      <c r="W53" s="26"/>
      <c r="X53" s="26"/>
      <c r="Y53" s="139"/>
      <c r="Z53" s="139"/>
    </row>
    <row r="54" spans="1:26" s="215" customFormat="1" ht="11.25" x14ac:dyDescent="0.2">
      <c r="A54" s="796" t="s">
        <v>2280</v>
      </c>
      <c r="B54" s="799">
        <v>0.08</v>
      </c>
      <c r="C54" s="799">
        <v>0.09</v>
      </c>
      <c r="D54" s="799">
        <v>0.08</v>
      </c>
      <c r="E54" s="799">
        <v>0.08</v>
      </c>
      <c r="F54" s="799">
        <v>0.08</v>
      </c>
      <c r="G54" s="799">
        <v>0.08</v>
      </c>
      <c r="H54" s="1003"/>
      <c r="I54" s="1003"/>
      <c r="J54" s="1003"/>
      <c r="K54" s="1003"/>
      <c r="L54" s="1003"/>
      <c r="M54" s="1003"/>
      <c r="N54" s="1003"/>
      <c r="O54" s="796" t="s">
        <v>2280</v>
      </c>
      <c r="P54" s="797">
        <v>0.08</v>
      </c>
      <c r="Q54" s="797">
        <v>0.08</v>
      </c>
      <c r="R54" s="797">
        <v>0.08</v>
      </c>
      <c r="S54" s="797">
        <v>0.08</v>
      </c>
      <c r="T54" s="797">
        <v>0.08</v>
      </c>
      <c r="U54" s="797">
        <v>0.08</v>
      </c>
      <c r="V54" s="26"/>
      <c r="W54" s="26"/>
      <c r="X54" s="26"/>
      <c r="Y54" s="139"/>
      <c r="Z54" s="139"/>
    </row>
    <row r="55" spans="1:26" s="215" customFormat="1" ht="11.25" x14ac:dyDescent="0.2">
      <c r="A55" s="796" t="s">
        <v>2281</v>
      </c>
      <c r="B55" s="799">
        <v>0.17</v>
      </c>
      <c r="C55" s="799">
        <v>0.17</v>
      </c>
      <c r="D55" s="799">
        <v>0.08</v>
      </c>
      <c r="E55" s="799">
        <v>0.05</v>
      </c>
      <c r="F55" s="799">
        <v>0.05</v>
      </c>
      <c r="G55" s="799">
        <v>0.03</v>
      </c>
      <c r="H55" s="1003"/>
      <c r="I55" s="1003"/>
      <c r="J55" s="1003"/>
      <c r="K55" s="1003"/>
      <c r="L55" s="1003"/>
      <c r="M55" s="1003"/>
      <c r="N55" s="1003"/>
      <c r="O55" s="796" t="s">
        <v>2281</v>
      </c>
      <c r="P55" s="797">
        <v>0.17</v>
      </c>
      <c r="Q55" s="797">
        <v>0.17</v>
      </c>
      <c r="R55" s="797">
        <v>0.08</v>
      </c>
      <c r="S55" s="797">
        <v>0.04</v>
      </c>
      <c r="T55" s="797">
        <v>0.04</v>
      </c>
      <c r="U55" s="797">
        <v>0.03</v>
      </c>
      <c r="V55" s="26"/>
      <c r="W55" s="26"/>
      <c r="X55" s="26"/>
      <c r="Y55" s="139"/>
      <c r="Z55" s="139"/>
    </row>
    <row r="56" spans="1:26" s="215" customFormat="1" ht="12.6" customHeight="1" x14ac:dyDescent="0.2">
      <c r="A56" s="796" t="s">
        <v>2282</v>
      </c>
      <c r="B56" s="1120">
        <v>0.81</v>
      </c>
      <c r="C56" s="1120">
        <v>0.81</v>
      </c>
      <c r="D56" s="1120">
        <v>0.78</v>
      </c>
      <c r="E56" s="1120">
        <v>0.8</v>
      </c>
      <c r="F56" s="1120">
        <v>0.76901879015384622</v>
      </c>
      <c r="G56" s="1120">
        <v>0.75470371883939513</v>
      </c>
      <c r="H56" s="1003"/>
      <c r="I56" s="1003"/>
      <c r="J56" s="1003"/>
      <c r="K56" s="1003"/>
      <c r="L56" s="1003"/>
      <c r="M56" s="1003"/>
      <c r="N56" s="1003"/>
      <c r="O56" s="796" t="s">
        <v>2282</v>
      </c>
      <c r="P56" s="798">
        <v>0.81</v>
      </c>
      <c r="Q56" s="798">
        <v>0.83</v>
      </c>
      <c r="R56" s="798">
        <v>0.79</v>
      </c>
      <c r="S56" s="798">
        <v>0.78</v>
      </c>
      <c r="T56" s="798">
        <v>0.75</v>
      </c>
      <c r="U56" s="798">
        <v>0.75</v>
      </c>
      <c r="V56" s="26"/>
      <c r="W56" s="26"/>
      <c r="X56" s="26"/>
      <c r="Y56" s="139"/>
      <c r="Z56" s="139"/>
    </row>
    <row r="57" spans="1:26" s="215" customFormat="1" ht="12.6" customHeight="1" x14ac:dyDescent="0.2">
      <c r="A57" s="796" t="s">
        <v>2283</v>
      </c>
      <c r="B57" s="1120">
        <v>0.19</v>
      </c>
      <c r="C57" s="1120">
        <v>0.22</v>
      </c>
      <c r="D57" s="1120">
        <v>0.17</v>
      </c>
      <c r="E57" s="1120">
        <v>0.16</v>
      </c>
      <c r="F57" s="1120">
        <v>0.14000000000000001</v>
      </c>
      <c r="G57" s="1120">
        <v>0.12</v>
      </c>
      <c r="H57" s="1003"/>
      <c r="I57" s="1003"/>
      <c r="J57" s="1003"/>
      <c r="K57" s="1003"/>
      <c r="L57" s="1003"/>
      <c r="M57" s="1003"/>
      <c r="N57" s="1003"/>
      <c r="O57" s="796" t="s">
        <v>2283</v>
      </c>
      <c r="P57" s="798">
        <v>0.16</v>
      </c>
      <c r="Q57" s="798">
        <v>0.19</v>
      </c>
      <c r="R57" s="798">
        <v>0.14000000000000001</v>
      </c>
      <c r="S57" s="798">
        <v>0.13</v>
      </c>
      <c r="T57" s="798">
        <v>0.11</v>
      </c>
      <c r="U57" s="798">
        <v>0.12</v>
      </c>
      <c r="V57" s="26"/>
      <c r="W57" s="26"/>
      <c r="X57" s="26"/>
      <c r="Y57" s="139"/>
      <c r="Z57" s="139"/>
    </row>
    <row r="58" spans="1:26" s="215" customFormat="1" ht="11.25" x14ac:dyDescent="0.2">
      <c r="A58" s="796" t="s">
        <v>2284</v>
      </c>
      <c r="B58" s="799">
        <v>0</v>
      </c>
      <c r="C58" s="799">
        <v>0</v>
      </c>
      <c r="D58" s="799">
        <v>0</v>
      </c>
      <c r="E58" s="799">
        <v>0</v>
      </c>
      <c r="F58" s="799">
        <v>0</v>
      </c>
      <c r="G58" s="799">
        <v>0</v>
      </c>
      <c r="H58" s="1003"/>
      <c r="I58" s="1003"/>
      <c r="J58" s="1003"/>
      <c r="K58" s="1003"/>
      <c r="L58" s="1003"/>
      <c r="M58" s="1003"/>
      <c r="N58" s="1003"/>
      <c r="O58" s="796" t="s">
        <v>2284</v>
      </c>
      <c r="P58" s="799">
        <v>0</v>
      </c>
      <c r="Q58" s="799">
        <v>0</v>
      </c>
      <c r="R58" s="799">
        <v>0</v>
      </c>
      <c r="S58" s="799">
        <v>0</v>
      </c>
      <c r="T58" s="799">
        <v>0</v>
      </c>
      <c r="U58" s="799">
        <v>0</v>
      </c>
      <c r="V58" s="26"/>
      <c r="W58" s="26"/>
      <c r="X58" s="26"/>
      <c r="Y58" s="139"/>
      <c r="Z58" s="139"/>
    </row>
    <row r="59" spans="1:26" s="215" customFormat="1" ht="11.25" x14ac:dyDescent="0.2">
      <c r="A59" s="796" t="s">
        <v>2285</v>
      </c>
      <c r="B59" s="799">
        <v>5.1480000000000006</v>
      </c>
      <c r="C59" s="799">
        <v>4.9610000000000003</v>
      </c>
      <c r="D59" s="799">
        <v>4.7919999999999998</v>
      </c>
      <c r="E59" s="799">
        <v>3.8260000000000001</v>
      </c>
      <c r="F59" s="799">
        <v>3.6749999999999998</v>
      </c>
      <c r="G59" s="799">
        <v>3.1379999999999999</v>
      </c>
      <c r="H59" s="1003"/>
      <c r="I59" s="1003"/>
      <c r="J59" s="1003"/>
      <c r="K59" s="1003"/>
      <c r="L59" s="1003"/>
      <c r="M59" s="1003"/>
      <c r="N59" s="1003"/>
      <c r="O59" s="796" t="s">
        <v>2285</v>
      </c>
      <c r="P59" s="800">
        <v>4.8560000000000008</v>
      </c>
      <c r="Q59" s="800">
        <v>4.7060000000000004</v>
      </c>
      <c r="R59" s="800">
        <v>4.5270000000000001</v>
      </c>
      <c r="S59" s="800">
        <v>3.6459999999999999</v>
      </c>
      <c r="T59" s="800">
        <v>3.5390000000000001</v>
      </c>
      <c r="U59" s="800">
        <v>3.1379999999999999</v>
      </c>
      <c r="V59" s="26"/>
      <c r="W59" s="26"/>
      <c r="X59" s="26"/>
      <c r="Y59" s="139"/>
      <c r="Z59" s="139"/>
    </row>
    <row r="60" spans="1:26" s="215" customFormat="1" ht="12" thickBot="1" x14ac:dyDescent="0.25">
      <c r="A60" s="1121" t="s">
        <v>2286</v>
      </c>
      <c r="B60" s="1122">
        <v>0</v>
      </c>
      <c r="C60" s="1122">
        <v>0.3</v>
      </c>
      <c r="D60" s="1122">
        <v>0</v>
      </c>
      <c r="E60" s="1122">
        <v>0</v>
      </c>
      <c r="F60" s="1122">
        <v>0</v>
      </c>
      <c r="G60" s="1122">
        <v>0</v>
      </c>
      <c r="H60" s="1003"/>
      <c r="I60" s="1003"/>
      <c r="J60" s="1003"/>
      <c r="K60" s="1003"/>
      <c r="L60" s="1003"/>
      <c r="M60" s="1003"/>
      <c r="N60" s="1003"/>
      <c r="O60" s="774" t="s">
        <v>2286</v>
      </c>
      <c r="P60" s="776">
        <v>0</v>
      </c>
      <c r="Q60" s="776">
        <v>0.3</v>
      </c>
      <c r="R60" s="776">
        <v>0</v>
      </c>
      <c r="S60" s="776">
        <v>0</v>
      </c>
      <c r="T60" s="776">
        <v>0</v>
      </c>
      <c r="U60" s="776">
        <v>0</v>
      </c>
      <c r="V60" s="26"/>
      <c r="W60" s="26"/>
      <c r="X60" s="26"/>
      <c r="Y60" s="139"/>
      <c r="Z60" s="139"/>
    </row>
    <row r="61" spans="1:26" s="350" customFormat="1" ht="11.25" x14ac:dyDescent="0.2">
      <c r="A61" s="139"/>
      <c r="B61" s="139"/>
      <c r="C61" s="139"/>
      <c r="D61" s="139"/>
      <c r="E61" s="139"/>
      <c r="F61" s="139"/>
      <c r="G61" s="139"/>
      <c r="H61" s="348"/>
      <c r="I61" s="348"/>
      <c r="J61" s="348"/>
      <c r="K61" s="348"/>
      <c r="L61" s="348"/>
      <c r="M61" s="348"/>
      <c r="N61" s="348"/>
      <c r="O61" s="139"/>
      <c r="P61" s="139"/>
      <c r="Q61" s="139"/>
      <c r="R61" s="139"/>
      <c r="S61" s="139"/>
      <c r="T61" s="139"/>
      <c r="U61" s="139"/>
      <c r="V61" s="349"/>
      <c r="W61" s="349"/>
      <c r="X61" s="349"/>
      <c r="Y61" s="349"/>
      <c r="Z61" s="349"/>
    </row>
    <row r="62" spans="1:26" s="350" customFormat="1" ht="11.25" x14ac:dyDescent="0.2">
      <c r="A62" s="1118" t="s">
        <v>2287</v>
      </c>
      <c r="B62" s="160"/>
      <c r="C62" s="160"/>
      <c r="D62" s="160"/>
      <c r="E62" s="160"/>
      <c r="F62" s="160"/>
      <c r="G62" s="160"/>
      <c r="H62" s="348"/>
      <c r="I62" s="348"/>
      <c r="J62" s="348"/>
      <c r="K62" s="348"/>
      <c r="L62" s="348"/>
      <c r="M62" s="348"/>
      <c r="N62" s="348"/>
      <c r="O62" s="160"/>
      <c r="P62" s="160"/>
      <c r="Q62" s="160"/>
      <c r="R62" s="160"/>
      <c r="S62" s="160"/>
      <c r="T62" s="160"/>
      <c r="U62" s="160"/>
      <c r="V62" s="349"/>
      <c r="W62" s="349"/>
      <c r="X62" s="349"/>
      <c r="Y62" s="349"/>
      <c r="Z62" s="349"/>
    </row>
    <row r="63" spans="1:26" ht="14.25" customHeight="1" x14ac:dyDescent="0.2">
      <c r="A63" s="913" t="s">
        <v>2288</v>
      </c>
      <c r="B63" s="969" t="s">
        <v>2243</v>
      </c>
      <c r="C63" s="969" t="s">
        <v>1858</v>
      </c>
      <c r="D63" s="969" t="s">
        <v>1857</v>
      </c>
      <c r="E63" s="969" t="s">
        <v>1856</v>
      </c>
      <c r="F63" s="817" t="s">
        <v>1853</v>
      </c>
      <c r="G63" s="817" t="s">
        <v>1852</v>
      </c>
      <c r="O63" s="913" t="s">
        <v>2289</v>
      </c>
      <c r="P63" s="969" t="s">
        <v>2243</v>
      </c>
      <c r="Q63" s="969" t="s">
        <v>1858</v>
      </c>
      <c r="R63" s="969" t="s">
        <v>1857</v>
      </c>
      <c r="S63" s="969" t="s">
        <v>1856</v>
      </c>
      <c r="T63" s="817" t="s">
        <v>1853</v>
      </c>
      <c r="U63" s="817" t="s">
        <v>1852</v>
      </c>
    </row>
    <row r="64" spans="1:26" s="215" customFormat="1" ht="11.25" x14ac:dyDescent="0.2">
      <c r="A64" s="1115" t="s">
        <v>2290</v>
      </c>
      <c r="B64" s="802">
        <v>7.77</v>
      </c>
      <c r="C64" s="802">
        <v>7.91</v>
      </c>
      <c r="D64" s="802">
        <v>7.51</v>
      </c>
      <c r="E64" s="802">
        <v>6.73</v>
      </c>
      <c r="F64" s="803">
        <v>6.93</v>
      </c>
      <c r="G64" s="803">
        <v>6.45</v>
      </c>
      <c r="H64" s="160"/>
      <c r="I64" s="160"/>
      <c r="J64" s="160"/>
      <c r="K64" s="160"/>
      <c r="L64" s="160"/>
      <c r="M64" s="160"/>
      <c r="N64" s="160"/>
      <c r="O64" s="801" t="s">
        <v>2290</v>
      </c>
      <c r="P64" s="802">
        <v>6.24</v>
      </c>
      <c r="Q64" s="802">
        <v>6.33</v>
      </c>
      <c r="R64" s="802">
        <v>6.03</v>
      </c>
      <c r="S64" s="802">
        <v>6.23</v>
      </c>
      <c r="T64" s="803">
        <v>6.55</v>
      </c>
      <c r="U64" s="803">
        <v>6.45</v>
      </c>
      <c r="V64" s="26"/>
      <c r="W64" s="139"/>
      <c r="X64" s="139"/>
      <c r="Y64" s="139"/>
      <c r="Z64" s="139"/>
    </row>
    <row r="65" spans="1:26" s="215" customFormat="1" ht="11.25" x14ac:dyDescent="0.2">
      <c r="A65" s="1116" t="s">
        <v>2291</v>
      </c>
      <c r="B65" s="805">
        <v>1.83</v>
      </c>
      <c r="C65" s="805">
        <v>2.2000000000000002</v>
      </c>
      <c r="D65" s="805">
        <v>1.54</v>
      </c>
      <c r="E65" s="805">
        <v>1.27</v>
      </c>
      <c r="F65" s="806">
        <v>1.1599999999999999</v>
      </c>
      <c r="G65" s="806">
        <v>0.85</v>
      </c>
      <c r="H65" s="290"/>
      <c r="I65" s="290"/>
      <c r="J65" s="290"/>
      <c r="K65" s="290"/>
      <c r="L65" s="290"/>
      <c r="M65" s="290"/>
      <c r="N65" s="194"/>
      <c r="O65" s="804" t="s">
        <v>2291</v>
      </c>
      <c r="P65" s="805">
        <v>1.22</v>
      </c>
      <c r="Q65" s="805">
        <v>1.53</v>
      </c>
      <c r="R65" s="805">
        <v>0.97</v>
      </c>
      <c r="S65" s="805">
        <v>0.94</v>
      </c>
      <c r="T65" s="806">
        <v>0.85</v>
      </c>
      <c r="U65" s="806">
        <v>0.85</v>
      </c>
      <c r="V65" s="26"/>
      <c r="W65" s="139"/>
      <c r="X65" s="139"/>
      <c r="Y65" s="139"/>
      <c r="Z65" s="139"/>
    </row>
    <row r="66" spans="1:26" s="215" customFormat="1" ht="11.25" x14ac:dyDescent="0.2">
      <c r="A66" s="1116" t="s">
        <v>2292</v>
      </c>
      <c r="B66" s="805">
        <v>0.02</v>
      </c>
      <c r="C66" s="805">
        <v>0.02</v>
      </c>
      <c r="D66" s="805">
        <v>0.02</v>
      </c>
      <c r="E66" s="805">
        <v>0.03</v>
      </c>
      <c r="F66" s="806">
        <v>0.03</v>
      </c>
      <c r="G66" s="806">
        <v>0.03</v>
      </c>
      <c r="H66" s="160"/>
      <c r="I66" s="160"/>
      <c r="J66" s="160"/>
      <c r="K66" s="160"/>
      <c r="L66" s="160"/>
      <c r="M66" s="160"/>
      <c r="N66" s="194"/>
      <c r="O66" s="804" t="s">
        <v>2292</v>
      </c>
      <c r="P66" s="805">
        <v>0.01</v>
      </c>
      <c r="Q66" s="805">
        <v>0.01</v>
      </c>
      <c r="R66" s="805">
        <v>0.01</v>
      </c>
      <c r="S66" s="805">
        <v>0.03</v>
      </c>
      <c r="T66" s="806">
        <v>0.03</v>
      </c>
      <c r="U66" s="806">
        <v>0.03</v>
      </c>
      <c r="V66" s="26"/>
      <c r="W66" s="139"/>
      <c r="X66" s="139"/>
      <c r="Y66" s="139"/>
      <c r="Z66" s="139"/>
    </row>
    <row r="67" spans="1:26" s="215" customFormat="1" ht="11.25" x14ac:dyDescent="0.2">
      <c r="A67" s="1116" t="s">
        <v>2293</v>
      </c>
      <c r="B67" s="805">
        <v>0</v>
      </c>
      <c r="C67" s="805">
        <v>0</v>
      </c>
      <c r="D67" s="805">
        <v>0</v>
      </c>
      <c r="E67" s="805">
        <v>0</v>
      </c>
      <c r="F67" s="806">
        <v>0</v>
      </c>
      <c r="G67" s="806">
        <v>0</v>
      </c>
      <c r="H67" s="344"/>
      <c r="I67" s="344"/>
      <c r="J67" s="344"/>
      <c r="K67" s="344"/>
      <c r="L67" s="344"/>
      <c r="M67" s="344"/>
      <c r="N67" s="194"/>
      <c r="O67" s="804" t="s">
        <v>2293</v>
      </c>
      <c r="P67" s="805">
        <v>0</v>
      </c>
      <c r="Q67" s="805">
        <v>0</v>
      </c>
      <c r="R67" s="805">
        <v>0</v>
      </c>
      <c r="S67" s="805">
        <v>0</v>
      </c>
      <c r="T67" s="806">
        <v>0</v>
      </c>
      <c r="U67" s="806">
        <v>0</v>
      </c>
      <c r="V67" s="26"/>
      <c r="W67" s="139"/>
      <c r="X67" s="139"/>
      <c r="Y67" s="139"/>
      <c r="Z67" s="139"/>
    </row>
    <row r="68" spans="1:26" s="215" customFormat="1" ht="11.25" x14ac:dyDescent="0.2">
      <c r="A68" s="1116" t="s">
        <v>2294</v>
      </c>
      <c r="B68" s="805">
        <v>0</v>
      </c>
      <c r="C68" s="805">
        <v>0</v>
      </c>
      <c r="D68" s="805">
        <v>0</v>
      </c>
      <c r="E68" s="805">
        <v>0</v>
      </c>
      <c r="F68" s="806">
        <v>0</v>
      </c>
      <c r="G68" s="806">
        <v>0</v>
      </c>
      <c r="H68" s="344"/>
      <c r="I68" s="344"/>
      <c r="J68" s="344"/>
      <c r="K68" s="344"/>
      <c r="L68" s="344"/>
      <c r="M68" s="344"/>
      <c r="N68" s="194"/>
      <c r="O68" s="804" t="s">
        <v>2294</v>
      </c>
      <c r="P68" s="805">
        <v>0</v>
      </c>
      <c r="Q68" s="805">
        <v>0</v>
      </c>
      <c r="R68" s="805">
        <v>0</v>
      </c>
      <c r="S68" s="805">
        <v>0</v>
      </c>
      <c r="T68" s="806">
        <v>0</v>
      </c>
      <c r="U68" s="806">
        <v>0</v>
      </c>
      <c r="V68" s="26"/>
      <c r="W68" s="139"/>
      <c r="X68" s="139"/>
      <c r="Y68" s="139"/>
      <c r="Z68" s="139"/>
    </row>
    <row r="69" spans="1:26" s="215" customFormat="1" ht="12" thickBot="1" x14ac:dyDescent="0.25">
      <c r="A69" s="1117" t="s">
        <v>2295</v>
      </c>
      <c r="B69" s="808">
        <v>0</v>
      </c>
      <c r="C69" s="808">
        <v>0</v>
      </c>
      <c r="D69" s="808">
        <v>0</v>
      </c>
      <c r="E69" s="808">
        <v>0</v>
      </c>
      <c r="F69" s="809">
        <v>0</v>
      </c>
      <c r="G69" s="809">
        <v>0</v>
      </c>
      <c r="H69" s="344"/>
      <c r="I69" s="344"/>
      <c r="J69" s="344"/>
      <c r="K69" s="344"/>
      <c r="L69" s="344"/>
      <c r="M69" s="344"/>
      <c r="N69" s="194"/>
      <c r="O69" s="807" t="s">
        <v>2295</v>
      </c>
      <c r="P69" s="808">
        <v>0</v>
      </c>
      <c r="Q69" s="808">
        <v>0</v>
      </c>
      <c r="R69" s="808">
        <v>0</v>
      </c>
      <c r="S69" s="808">
        <v>0</v>
      </c>
      <c r="T69" s="809">
        <v>0</v>
      </c>
      <c r="U69" s="809">
        <v>0</v>
      </c>
      <c r="V69" s="26"/>
      <c r="W69" s="139"/>
      <c r="X69" s="139"/>
      <c r="Y69" s="139"/>
      <c r="Z69" s="139"/>
    </row>
    <row r="70" spans="1:26" s="215" customFormat="1" ht="12" thickTop="1" x14ac:dyDescent="0.2">
      <c r="A70" s="351"/>
      <c r="B70" s="343"/>
      <c r="C70" s="352"/>
      <c r="D70" s="343"/>
      <c r="E70" s="352"/>
      <c r="F70" s="343"/>
      <c r="G70" s="352"/>
      <c r="H70" s="344"/>
      <c r="I70" s="344"/>
      <c r="J70" s="344"/>
      <c r="K70" s="344"/>
      <c r="L70" s="344"/>
      <c r="M70" s="344"/>
      <c r="N70" s="194"/>
      <c r="O70" s="351"/>
      <c r="P70" s="343"/>
      <c r="Q70" s="352"/>
      <c r="R70" s="343"/>
      <c r="S70" s="352"/>
      <c r="T70" s="343"/>
      <c r="U70" s="139"/>
      <c r="V70" s="139"/>
      <c r="W70" s="139"/>
      <c r="X70" s="139"/>
      <c r="Y70" s="139"/>
      <c r="Z70" s="139"/>
    </row>
    <row r="71" spans="1:26" s="215" customFormat="1" ht="391.5" customHeight="1" x14ac:dyDescent="0.2">
      <c r="A71" s="1718" t="s">
        <v>2296</v>
      </c>
      <c r="B71" s="1718"/>
      <c r="C71" s="1718"/>
      <c r="D71" s="1718"/>
      <c r="E71" s="1718"/>
      <c r="F71" s="1718"/>
      <c r="G71" s="1718"/>
      <c r="H71" s="344"/>
      <c r="I71" s="344"/>
      <c r="J71" s="344"/>
      <c r="K71" s="344"/>
      <c r="L71" s="344"/>
      <c r="M71" s="344"/>
      <c r="N71" s="194"/>
      <c r="O71" s="160"/>
      <c r="P71" s="160"/>
      <c r="Q71" s="160"/>
      <c r="R71" s="160"/>
      <c r="S71" s="160"/>
      <c r="T71" s="160"/>
      <c r="U71" s="139"/>
      <c r="V71" s="139"/>
      <c r="W71" s="139"/>
      <c r="X71" s="139"/>
      <c r="Y71" s="139"/>
      <c r="Z71" s="139"/>
    </row>
    <row r="72" spans="1:26" ht="14.25" customHeight="1" x14ac:dyDescent="0.2">
      <c r="A72" s="351"/>
      <c r="B72" s="343"/>
      <c r="C72" s="352"/>
      <c r="D72" s="343"/>
      <c r="E72" s="352"/>
      <c r="F72" s="343"/>
      <c r="G72" s="352"/>
      <c r="O72" s="351"/>
      <c r="P72" s="343"/>
      <c r="Q72" s="352"/>
      <c r="R72" s="343"/>
      <c r="S72" s="352"/>
      <c r="T72" s="343"/>
    </row>
    <row r="73" spans="1:26" s="215" customFormat="1" ht="15" x14ac:dyDescent="0.2">
      <c r="A73" s="769" t="s">
        <v>171</v>
      </c>
      <c r="B73" s="770"/>
      <c r="C73" s="771"/>
      <c r="D73" s="770"/>
      <c r="E73" s="771"/>
      <c r="F73" s="770"/>
      <c r="G73" s="771"/>
      <c r="H73" s="343"/>
      <c r="I73" s="352"/>
      <c r="J73" s="343"/>
      <c r="K73" s="352"/>
      <c r="L73" s="352"/>
      <c r="M73" s="352"/>
      <c r="N73" s="194"/>
      <c r="O73" s="194"/>
      <c r="P73" s="160"/>
      <c r="Q73" s="160"/>
      <c r="R73" s="160"/>
      <c r="S73" s="160"/>
      <c r="T73" s="160"/>
      <c r="U73" s="139"/>
      <c r="V73" s="139"/>
      <c r="W73" s="139"/>
      <c r="X73" s="139"/>
      <c r="Y73" s="139"/>
      <c r="Z73" s="139"/>
    </row>
    <row r="74" spans="1:26" s="215" customFormat="1" ht="11.25" x14ac:dyDescent="0.2">
      <c r="A74" s="914" t="s">
        <v>2297</v>
      </c>
      <c r="B74" s="970" t="s">
        <v>2243</v>
      </c>
      <c r="C74" s="970" t="s">
        <v>1858</v>
      </c>
      <c r="D74" s="970" t="s">
        <v>1857</v>
      </c>
      <c r="E74" s="970" t="s">
        <v>1856</v>
      </c>
      <c r="F74" s="971" t="s">
        <v>1853</v>
      </c>
      <c r="G74" s="971" t="s">
        <v>1852</v>
      </c>
      <c r="H74" s="343"/>
      <c r="I74" s="352"/>
      <c r="J74" s="343"/>
      <c r="K74" s="352"/>
      <c r="L74" s="352"/>
      <c r="M74" s="352"/>
      <c r="N74" s="194"/>
      <c r="O74" s="160"/>
      <c r="P74" s="160"/>
      <c r="Q74" s="160"/>
      <c r="R74" s="160"/>
      <c r="S74" s="160"/>
      <c r="T74" s="160"/>
      <c r="U74" s="139"/>
      <c r="V74" s="139"/>
      <c r="W74" s="139"/>
      <c r="X74" s="139"/>
      <c r="Y74" s="139"/>
      <c r="Z74" s="139"/>
    </row>
    <row r="75" spans="1:26" s="215" customFormat="1" ht="13.5" x14ac:dyDescent="0.2">
      <c r="A75" s="772" t="s">
        <v>2298</v>
      </c>
      <c r="B75" s="773">
        <v>9.1999999999999993</v>
      </c>
      <c r="C75" s="773">
        <v>9.3000000000000007</v>
      </c>
      <c r="D75" s="773">
        <v>8.8000000000000007</v>
      </c>
      <c r="E75" s="773">
        <v>9.4</v>
      </c>
      <c r="F75" s="773">
        <v>11.7</v>
      </c>
      <c r="G75" s="773">
        <v>12</v>
      </c>
      <c r="H75" s="353"/>
      <c r="I75" s="354"/>
      <c r="J75" s="353"/>
      <c r="K75" s="354"/>
      <c r="L75" s="354"/>
      <c r="M75" s="354"/>
      <c r="N75" s="194"/>
      <c r="O75" s="160"/>
      <c r="P75" s="160"/>
      <c r="Q75" s="160"/>
      <c r="R75" s="160"/>
      <c r="S75" s="160"/>
      <c r="T75" s="160"/>
      <c r="U75" s="139"/>
      <c r="V75" s="139"/>
      <c r="W75" s="139"/>
      <c r="X75" s="139"/>
      <c r="Y75" s="139"/>
      <c r="Z75" s="139"/>
    </row>
    <row r="76" spans="1:26" s="215" customFormat="1" ht="11.25" x14ac:dyDescent="0.2">
      <c r="A76" s="774" t="s">
        <v>2299</v>
      </c>
      <c r="B76" s="775">
        <v>2.5</v>
      </c>
      <c r="C76" s="776">
        <v>2.2999999999999998</v>
      </c>
      <c r="D76" s="775">
        <v>2.2000000000000002</v>
      </c>
      <c r="E76" s="776">
        <v>2.4</v>
      </c>
      <c r="F76" s="775">
        <v>2.5</v>
      </c>
      <c r="G76" s="775">
        <v>2.1</v>
      </c>
      <c r="H76" s="194"/>
      <c r="I76" s="160"/>
      <c r="J76" s="160"/>
      <c r="K76" s="160"/>
      <c r="L76" s="160"/>
      <c r="M76" s="160"/>
      <c r="N76" s="160"/>
      <c r="O76" s="160"/>
      <c r="P76" s="160"/>
      <c r="Q76" s="160"/>
      <c r="R76" s="160"/>
      <c r="S76" s="160"/>
      <c r="T76" s="160"/>
      <c r="U76" s="139"/>
      <c r="V76" s="139"/>
      <c r="W76" s="139"/>
      <c r="X76" s="139"/>
      <c r="Y76" s="139"/>
      <c r="Z76" s="139"/>
    </row>
    <row r="77" spans="1:26" s="215" customFormat="1" ht="13.5" x14ac:dyDescent="0.2">
      <c r="A77" s="777" t="s">
        <v>2300</v>
      </c>
      <c r="B77" s="778">
        <v>5</v>
      </c>
      <c r="C77" s="778">
        <v>5.2</v>
      </c>
      <c r="D77" s="778">
        <v>4.9000000000000004</v>
      </c>
      <c r="E77" s="778">
        <v>4.8</v>
      </c>
      <c r="F77" s="778">
        <v>4.8</v>
      </c>
      <c r="G77" s="778">
        <v>4.5999999999999996</v>
      </c>
      <c r="H77" s="355"/>
      <c r="I77" s="355"/>
      <c r="J77" s="355"/>
      <c r="K77" s="355"/>
      <c r="L77" s="355"/>
      <c r="M77" s="355"/>
      <c r="N77" s="355"/>
      <c r="O77" s="160"/>
      <c r="P77" s="160"/>
      <c r="Q77" s="160"/>
      <c r="R77" s="160"/>
      <c r="S77" s="160"/>
      <c r="T77" s="160"/>
      <c r="U77" s="139"/>
      <c r="V77" s="139"/>
      <c r="W77" s="139"/>
      <c r="X77" s="139"/>
      <c r="Y77" s="139"/>
      <c r="Z77" s="139"/>
    </row>
    <row r="78" spans="1:26" s="215" customFormat="1" ht="11.25" x14ac:dyDescent="0.2">
      <c r="A78" s="774" t="s">
        <v>2301</v>
      </c>
      <c r="B78" s="775">
        <v>4.5999999999999996</v>
      </c>
      <c r="C78" s="776">
        <v>4.9000000000000004</v>
      </c>
      <c r="D78" s="775">
        <v>4.5</v>
      </c>
      <c r="E78" s="776">
        <v>4.3</v>
      </c>
      <c r="F78" s="775">
        <v>4.3</v>
      </c>
      <c r="G78" s="775">
        <v>4.3</v>
      </c>
      <c r="H78" s="355"/>
      <c r="I78" s="355"/>
      <c r="J78" s="355"/>
      <c r="K78" s="355"/>
      <c r="L78" s="355"/>
      <c r="M78" s="355"/>
      <c r="N78" s="355"/>
      <c r="O78" s="160"/>
      <c r="P78" s="160"/>
      <c r="Q78" s="160"/>
      <c r="R78" s="160"/>
      <c r="S78" s="160"/>
      <c r="T78" s="160"/>
      <c r="U78" s="139"/>
      <c r="V78" s="139"/>
      <c r="W78" s="139"/>
      <c r="X78" s="139"/>
      <c r="Y78" s="139"/>
      <c r="Z78" s="139"/>
    </row>
    <row r="79" spans="1:26" s="215" customFormat="1" ht="11.25" x14ac:dyDescent="0.2">
      <c r="A79" s="774" t="s">
        <v>2302</v>
      </c>
      <c r="B79" s="775">
        <v>0.4</v>
      </c>
      <c r="C79" s="776">
        <v>0.4</v>
      </c>
      <c r="D79" s="775">
        <v>0.4</v>
      </c>
      <c r="E79" s="776">
        <v>0.5</v>
      </c>
      <c r="F79" s="775">
        <v>0.4</v>
      </c>
      <c r="G79" s="775">
        <v>0.3</v>
      </c>
      <c r="H79" s="355"/>
      <c r="I79" s="355"/>
      <c r="J79" s="355"/>
      <c r="K79" s="355"/>
      <c r="L79" s="355"/>
      <c r="M79" s="355"/>
      <c r="N79" s="355"/>
      <c r="O79" s="139"/>
      <c r="P79" s="139"/>
      <c r="Q79" s="139"/>
      <c r="R79" s="139"/>
      <c r="S79" s="139"/>
      <c r="T79" s="139"/>
      <c r="U79" s="139"/>
      <c r="V79" s="139"/>
      <c r="W79" s="139"/>
      <c r="X79" s="139"/>
      <c r="Y79" s="139"/>
      <c r="Z79" s="139"/>
    </row>
    <row r="80" spans="1:26" s="215" customFormat="1" ht="11.25" x14ac:dyDescent="0.2">
      <c r="A80" s="774" t="s">
        <v>2303</v>
      </c>
      <c r="B80" s="775">
        <v>0.1</v>
      </c>
      <c r="C80" s="776">
        <v>0.1</v>
      </c>
      <c r="D80" s="775">
        <v>0.1</v>
      </c>
      <c r="E80" s="776">
        <v>0.1</v>
      </c>
      <c r="F80" s="775">
        <v>0.1</v>
      </c>
      <c r="G80" s="775">
        <v>0.1</v>
      </c>
      <c r="H80" s="355"/>
      <c r="I80" s="355"/>
      <c r="J80" s="355"/>
      <c r="K80" s="355"/>
      <c r="L80" s="355"/>
      <c r="M80" s="355"/>
      <c r="N80" s="355"/>
      <c r="O80" s="139"/>
      <c r="P80" s="139"/>
      <c r="Q80" s="139"/>
      <c r="R80" s="139"/>
      <c r="S80" s="139"/>
      <c r="T80" s="139"/>
      <c r="U80" s="139"/>
      <c r="V80" s="139"/>
      <c r="W80" s="139"/>
      <c r="X80" s="139"/>
      <c r="Y80" s="139"/>
      <c r="Z80" s="139"/>
    </row>
    <row r="81" spans="1:26" s="215" customFormat="1" ht="11.25" x14ac:dyDescent="0.2">
      <c r="A81" s="774" t="s">
        <v>2304</v>
      </c>
      <c r="B81" s="775">
        <v>0.2</v>
      </c>
      <c r="C81" s="776">
        <v>0.4</v>
      </c>
      <c r="D81" s="775">
        <v>0.3</v>
      </c>
      <c r="E81" s="776">
        <v>0.2</v>
      </c>
      <c r="F81" s="775">
        <v>0.3</v>
      </c>
      <c r="G81" s="775">
        <v>0.3</v>
      </c>
      <c r="H81" s="139"/>
      <c r="I81" s="139"/>
      <c r="J81" s="139"/>
      <c r="K81" s="139"/>
      <c r="L81" s="139"/>
      <c r="M81" s="139"/>
      <c r="N81" s="139"/>
      <c r="O81" s="139"/>
      <c r="P81" s="139"/>
      <c r="Q81" s="139"/>
      <c r="R81" s="139"/>
      <c r="S81" s="139"/>
      <c r="T81" s="139"/>
      <c r="U81" s="139"/>
      <c r="V81" s="139"/>
      <c r="W81" s="139"/>
      <c r="X81" s="139"/>
      <c r="Y81" s="139"/>
      <c r="Z81" s="139"/>
    </row>
    <row r="82" spans="1:26" s="215" customFormat="1" ht="13.5" x14ac:dyDescent="0.2">
      <c r="A82" s="777" t="s">
        <v>2305</v>
      </c>
      <c r="B82" s="778">
        <v>3.2</v>
      </c>
      <c r="C82" s="778">
        <v>3.3</v>
      </c>
      <c r="D82" s="778">
        <v>3.5</v>
      </c>
      <c r="E82" s="778">
        <v>2.5</v>
      </c>
      <c r="F82" s="778">
        <v>2.5</v>
      </c>
      <c r="G82" s="778">
        <v>2</v>
      </c>
      <c r="H82" s="139"/>
      <c r="I82" s="139"/>
      <c r="J82" s="139"/>
      <c r="K82" s="139"/>
      <c r="L82" s="139"/>
      <c r="M82" s="139"/>
      <c r="N82" s="139"/>
      <c r="O82" s="139"/>
      <c r="P82" s="139"/>
      <c r="Q82" s="139"/>
      <c r="R82" s="139"/>
      <c r="S82" s="139"/>
      <c r="T82" s="139"/>
      <c r="U82" s="139"/>
      <c r="V82" s="139"/>
      <c r="W82" s="139"/>
      <c r="X82" s="139"/>
      <c r="Y82" s="139"/>
      <c r="Z82" s="139"/>
    </row>
    <row r="83" spans="1:26" s="215" customFormat="1" ht="11.25" x14ac:dyDescent="0.2">
      <c r="A83" s="774" t="s">
        <v>2301</v>
      </c>
      <c r="B83" s="775">
        <v>3.1</v>
      </c>
      <c r="C83" s="776">
        <v>3.3</v>
      </c>
      <c r="D83" s="775">
        <v>3.5</v>
      </c>
      <c r="E83" s="776">
        <v>2.2999999999999998</v>
      </c>
      <c r="F83" s="775">
        <v>2.1</v>
      </c>
      <c r="G83" s="775">
        <v>1.5</v>
      </c>
      <c r="H83" s="139"/>
      <c r="I83" s="139"/>
      <c r="J83" s="139"/>
      <c r="K83" s="139"/>
      <c r="L83" s="139"/>
      <c r="M83" s="139"/>
      <c r="N83" s="139"/>
      <c r="O83" s="139"/>
      <c r="P83" s="139"/>
      <c r="Q83" s="139"/>
      <c r="R83" s="139"/>
      <c r="S83" s="139"/>
      <c r="T83" s="139"/>
      <c r="U83" s="139"/>
      <c r="V83" s="139"/>
      <c r="W83" s="139"/>
      <c r="X83" s="139"/>
      <c r="Y83" s="139"/>
      <c r="Z83" s="139"/>
    </row>
    <row r="84" spans="1:26" s="215" customFormat="1" ht="11.25" x14ac:dyDescent="0.2">
      <c r="A84" s="774" t="s">
        <v>2302</v>
      </c>
      <c r="B84" s="775">
        <v>0.1</v>
      </c>
      <c r="C84" s="776">
        <v>0</v>
      </c>
      <c r="D84" s="775">
        <v>0</v>
      </c>
      <c r="E84" s="776">
        <v>0.2</v>
      </c>
      <c r="F84" s="775">
        <v>0.3</v>
      </c>
      <c r="G84" s="775">
        <v>0.5</v>
      </c>
      <c r="H84" s="139"/>
      <c r="I84" s="139"/>
      <c r="J84" s="139"/>
      <c r="K84" s="139"/>
      <c r="L84" s="139"/>
      <c r="M84" s="139"/>
      <c r="N84" s="139"/>
      <c r="O84" s="139"/>
      <c r="P84" s="139"/>
      <c r="Q84" s="139"/>
      <c r="R84" s="139"/>
      <c r="S84" s="139"/>
      <c r="T84" s="139"/>
      <c r="U84" s="139"/>
      <c r="V84" s="139"/>
      <c r="W84" s="139"/>
      <c r="X84" s="139"/>
      <c r="Y84" s="139"/>
      <c r="Z84" s="139"/>
    </row>
    <row r="85" spans="1:26" s="215" customFormat="1" ht="13.5" x14ac:dyDescent="0.2">
      <c r="A85" s="777" t="s">
        <v>2306</v>
      </c>
      <c r="B85" s="778">
        <v>294</v>
      </c>
      <c r="C85" s="778">
        <v>301.5</v>
      </c>
      <c r="D85" s="778">
        <v>306.7</v>
      </c>
      <c r="E85" s="778">
        <v>313.2</v>
      </c>
      <c r="F85" s="778">
        <v>316.2</v>
      </c>
      <c r="G85" s="778">
        <v>318.2</v>
      </c>
      <c r="H85" s="139"/>
      <c r="I85" s="139"/>
      <c r="J85" s="139"/>
      <c r="K85" s="139"/>
      <c r="L85" s="139"/>
      <c r="M85" s="139"/>
      <c r="N85" s="139"/>
      <c r="O85" s="139"/>
      <c r="P85" s="139"/>
      <c r="Q85" s="139"/>
      <c r="R85" s="139"/>
      <c r="S85" s="139"/>
      <c r="T85" s="139"/>
      <c r="U85" s="139"/>
      <c r="V85" s="139"/>
      <c r="W85" s="139"/>
      <c r="X85" s="139"/>
      <c r="Y85" s="139"/>
      <c r="Z85" s="139"/>
    </row>
    <row r="86" spans="1:26" s="215" customFormat="1" ht="11.25" x14ac:dyDescent="0.2">
      <c r="A86" s="774" t="s">
        <v>2307</v>
      </c>
      <c r="B86" s="775">
        <v>252.8</v>
      </c>
      <c r="C86" s="776">
        <v>260.7</v>
      </c>
      <c r="D86" s="775">
        <v>270.8</v>
      </c>
      <c r="E86" s="776">
        <v>282.89999999999998</v>
      </c>
      <c r="F86" s="775">
        <v>292</v>
      </c>
      <c r="G86" s="775">
        <v>298.89999999999998</v>
      </c>
      <c r="H86" s="139"/>
      <c r="I86" s="139"/>
      <c r="J86" s="139"/>
      <c r="K86" s="139"/>
      <c r="L86" s="139"/>
      <c r="M86" s="139"/>
      <c r="N86" s="139"/>
      <c r="O86" s="139"/>
      <c r="P86" s="139"/>
      <c r="Q86" s="139"/>
      <c r="R86" s="139"/>
      <c r="S86" s="139"/>
      <c r="T86" s="139"/>
      <c r="U86" s="139"/>
      <c r="V86" s="139"/>
      <c r="W86" s="139"/>
      <c r="X86" s="139"/>
      <c r="Y86" s="139"/>
      <c r="Z86" s="139"/>
    </row>
    <row r="87" spans="1:26" s="215" customFormat="1" ht="11.25" x14ac:dyDescent="0.2">
      <c r="A87" s="774" t="s">
        <v>2308</v>
      </c>
      <c r="B87" s="775">
        <v>40.1</v>
      </c>
      <c r="C87" s="776">
        <v>39.799999999999997</v>
      </c>
      <c r="D87" s="775">
        <v>34.5</v>
      </c>
      <c r="E87" s="776">
        <v>28.7</v>
      </c>
      <c r="F87" s="775">
        <v>22.4</v>
      </c>
      <c r="G87" s="775">
        <v>18</v>
      </c>
      <c r="H87" s="139"/>
      <c r="I87" s="139"/>
      <c r="J87" s="139"/>
      <c r="K87" s="139"/>
      <c r="L87" s="139"/>
      <c r="M87" s="139"/>
      <c r="N87" s="139"/>
      <c r="O87" s="139"/>
      <c r="P87" s="139"/>
      <c r="Q87" s="139"/>
      <c r="R87" s="139"/>
      <c r="S87" s="139"/>
      <c r="T87" s="139"/>
      <c r="U87" s="139"/>
      <c r="V87" s="139"/>
      <c r="W87" s="139"/>
      <c r="X87" s="139"/>
      <c r="Y87" s="139"/>
      <c r="Z87" s="139"/>
    </row>
    <row r="88" spans="1:26" s="215" customFormat="1" ht="11.25" x14ac:dyDescent="0.2">
      <c r="A88" s="774" t="s">
        <v>2309</v>
      </c>
      <c r="B88" s="775">
        <v>1</v>
      </c>
      <c r="C88" s="776">
        <v>1</v>
      </c>
      <c r="D88" s="775">
        <v>1</v>
      </c>
      <c r="E88" s="776">
        <v>1.1000000000000001</v>
      </c>
      <c r="F88" s="775">
        <v>1.2</v>
      </c>
      <c r="G88" s="775">
        <v>1.3</v>
      </c>
      <c r="H88" s="139"/>
      <c r="I88" s="139"/>
      <c r="J88" s="139"/>
      <c r="K88" s="139"/>
      <c r="L88" s="139"/>
      <c r="M88" s="139"/>
      <c r="N88" s="139"/>
      <c r="O88" s="139"/>
      <c r="P88" s="139"/>
      <c r="Q88" s="139"/>
      <c r="R88" s="139"/>
      <c r="S88" s="139"/>
      <c r="T88" s="139"/>
      <c r="U88" s="139"/>
      <c r="V88" s="139"/>
      <c r="W88" s="139"/>
      <c r="X88" s="139"/>
      <c r="Y88" s="139"/>
      <c r="Z88" s="139"/>
    </row>
    <row r="89" spans="1:26" s="215" customFormat="1" ht="11.25" x14ac:dyDescent="0.2">
      <c r="A89" s="774" t="s">
        <v>2310</v>
      </c>
      <c r="B89" s="775">
        <v>0</v>
      </c>
      <c r="C89" s="776">
        <v>0</v>
      </c>
      <c r="D89" s="775">
        <v>0.3</v>
      </c>
      <c r="E89" s="776">
        <v>0.5</v>
      </c>
      <c r="F89" s="775">
        <v>0.5</v>
      </c>
      <c r="G89" s="775">
        <v>0</v>
      </c>
      <c r="H89" s="139"/>
      <c r="I89" s="139"/>
      <c r="J89" s="139"/>
      <c r="K89" s="139"/>
      <c r="L89" s="139"/>
      <c r="M89" s="139"/>
      <c r="N89" s="139"/>
      <c r="O89" s="139"/>
      <c r="P89" s="139"/>
      <c r="Q89" s="139"/>
      <c r="R89" s="139"/>
      <c r="S89" s="139"/>
      <c r="T89" s="139"/>
      <c r="U89" s="139"/>
      <c r="V89" s="139"/>
      <c r="W89" s="139"/>
      <c r="X89" s="139"/>
      <c r="Y89" s="139"/>
      <c r="Z89" s="139"/>
    </row>
    <row r="90" spans="1:26" s="215" customFormat="1" ht="13.5" x14ac:dyDescent="0.2">
      <c r="A90" s="777" t="s">
        <v>2311</v>
      </c>
      <c r="B90" s="778">
        <v>96.8</v>
      </c>
      <c r="C90" s="778">
        <v>76.400000000000006</v>
      </c>
      <c r="D90" s="778">
        <v>72.599999999999994</v>
      </c>
      <c r="E90" s="778">
        <v>37</v>
      </c>
      <c r="F90" s="778">
        <v>38.4</v>
      </c>
      <c r="G90" s="778">
        <v>37.700000000000003</v>
      </c>
      <c r="H90" s="139"/>
      <c r="I90" s="139"/>
      <c r="J90" s="139"/>
      <c r="K90" s="139"/>
      <c r="L90" s="139"/>
      <c r="M90" s="139"/>
      <c r="N90" s="139"/>
      <c r="O90" s="139"/>
      <c r="P90" s="139"/>
      <c r="Q90" s="139"/>
      <c r="R90" s="139"/>
      <c r="S90" s="139"/>
      <c r="T90" s="139"/>
      <c r="U90" s="139"/>
      <c r="V90" s="139"/>
      <c r="W90" s="139"/>
      <c r="X90" s="139"/>
      <c r="Y90" s="139"/>
      <c r="Z90" s="139"/>
    </row>
    <row r="91" spans="1:26" s="215" customFormat="1" ht="11.25" x14ac:dyDescent="0.2">
      <c r="A91" s="774" t="s">
        <v>2312</v>
      </c>
      <c r="B91" s="775">
        <v>56.4</v>
      </c>
      <c r="C91" s="776">
        <v>38.299999999999997</v>
      </c>
      <c r="D91" s="775">
        <v>37.6</v>
      </c>
      <c r="E91" s="776">
        <v>37</v>
      </c>
      <c r="F91" s="775">
        <v>38.4</v>
      </c>
      <c r="G91" s="775">
        <v>37.700000000000003</v>
      </c>
      <c r="H91" s="139"/>
      <c r="I91" s="139"/>
      <c r="J91" s="1397"/>
      <c r="K91" s="139"/>
      <c r="L91" s="139"/>
      <c r="M91" s="139"/>
      <c r="N91" s="139"/>
      <c r="O91" s="139"/>
      <c r="P91" s="139"/>
      <c r="Q91" s="139"/>
      <c r="R91" s="139"/>
      <c r="S91" s="139"/>
      <c r="T91" s="139"/>
      <c r="U91" s="139"/>
      <c r="V91" s="139"/>
      <c r="W91" s="139"/>
      <c r="X91" s="139"/>
      <c r="Y91" s="139"/>
      <c r="Z91" s="139"/>
    </row>
    <row r="92" spans="1:26" s="215" customFormat="1" ht="11.25" x14ac:dyDescent="0.2">
      <c r="A92" s="774" t="s">
        <v>2313</v>
      </c>
      <c r="B92" s="775">
        <v>40.4</v>
      </c>
      <c r="C92" s="776">
        <v>38.1</v>
      </c>
      <c r="D92" s="775">
        <v>34.9</v>
      </c>
      <c r="E92" s="776">
        <v>0</v>
      </c>
      <c r="F92" s="775">
        <v>0</v>
      </c>
      <c r="G92" s="775">
        <v>0</v>
      </c>
      <c r="H92" s="139"/>
      <c r="I92" s="139"/>
      <c r="J92" s="139"/>
      <c r="K92" s="139"/>
      <c r="L92" s="139"/>
      <c r="M92" s="139"/>
      <c r="N92" s="139"/>
      <c r="O92" s="139"/>
      <c r="P92" s="139"/>
      <c r="Q92" s="139"/>
      <c r="R92" s="139"/>
      <c r="S92" s="139"/>
      <c r="T92" s="139"/>
      <c r="U92" s="139"/>
      <c r="V92" s="139"/>
      <c r="W92" s="139"/>
      <c r="X92" s="139"/>
      <c r="Y92" s="139"/>
      <c r="Z92" s="139"/>
    </row>
    <row r="93" spans="1:26" s="215" customFormat="1" ht="11.25" x14ac:dyDescent="0.2">
      <c r="A93" s="774" t="s">
        <v>2314</v>
      </c>
      <c r="B93" s="775">
        <v>2.7</v>
      </c>
      <c r="C93" s="776">
        <v>2.7</v>
      </c>
      <c r="D93" s="775">
        <v>2.8</v>
      </c>
      <c r="E93" s="776">
        <v>1.3</v>
      </c>
      <c r="F93" s="775">
        <v>1.3</v>
      </c>
      <c r="G93" s="775">
        <v>1.2000000000000002</v>
      </c>
      <c r="H93" s="139"/>
      <c r="I93" s="139"/>
      <c r="J93" s="139"/>
      <c r="K93" s="139"/>
      <c r="L93" s="139"/>
      <c r="M93" s="139"/>
      <c r="N93" s="139"/>
      <c r="O93" s="139"/>
      <c r="P93" s="139"/>
      <c r="Q93" s="139"/>
      <c r="R93" s="139"/>
      <c r="S93" s="139"/>
      <c r="T93" s="139"/>
      <c r="U93" s="139"/>
      <c r="V93" s="139"/>
      <c r="W93" s="139"/>
      <c r="X93" s="139"/>
      <c r="Y93" s="139"/>
      <c r="Z93" s="139"/>
    </row>
    <row r="94" spans="1:26" s="215" customFormat="1" thickBot="1" x14ac:dyDescent="0.25">
      <c r="A94" s="779" t="s">
        <v>2315</v>
      </c>
      <c r="B94" s="780">
        <v>413.6</v>
      </c>
      <c r="C94" s="781">
        <v>401.2</v>
      </c>
      <c r="D94" s="780">
        <v>401.9</v>
      </c>
      <c r="E94" s="781">
        <v>370.8</v>
      </c>
      <c r="F94" s="780">
        <v>377.7</v>
      </c>
      <c r="G94" s="780">
        <v>378.2</v>
      </c>
      <c r="H94" s="139"/>
      <c r="I94" s="139"/>
      <c r="J94" s="139"/>
      <c r="K94" s="139"/>
      <c r="L94" s="139"/>
      <c r="M94" s="139"/>
      <c r="N94" s="139"/>
      <c r="O94" s="139"/>
      <c r="P94" s="139"/>
      <c r="Q94" s="139"/>
      <c r="R94" s="139"/>
      <c r="S94" s="139"/>
      <c r="T94" s="139"/>
      <c r="U94" s="139"/>
      <c r="V94" s="139"/>
      <c r="W94" s="139"/>
      <c r="X94" s="139"/>
      <c r="Y94" s="139"/>
      <c r="Z94" s="139"/>
    </row>
    <row r="95" spans="1:26" s="215" customFormat="1" ht="12" thickTop="1" x14ac:dyDescent="0.2">
      <c r="A95" s="139"/>
      <c r="B95" s="139"/>
      <c r="C95" s="139"/>
      <c r="D95" s="139"/>
      <c r="E95" s="139"/>
      <c r="F95" s="139"/>
      <c r="G95" s="139"/>
      <c r="H95" s="139"/>
      <c r="I95" s="139"/>
      <c r="J95" s="1397"/>
      <c r="K95" s="139"/>
      <c r="L95" s="139"/>
      <c r="M95" s="139"/>
      <c r="N95" s="139"/>
      <c r="O95" s="139"/>
      <c r="P95" s="139"/>
      <c r="Q95" s="139"/>
      <c r="R95" s="139"/>
      <c r="S95" s="139"/>
      <c r="T95" s="139"/>
      <c r="U95" s="139"/>
      <c r="V95" s="139"/>
      <c r="W95" s="139"/>
      <c r="X95" s="139"/>
      <c r="Y95" s="139"/>
      <c r="Z95" s="139"/>
    </row>
    <row r="96" spans="1:26" s="215" customFormat="1" ht="221.45" customHeight="1" x14ac:dyDescent="0.2">
      <c r="A96" s="1718" t="s">
        <v>2316</v>
      </c>
      <c r="B96" s="1718"/>
      <c r="C96" s="1718"/>
      <c r="D96" s="1718"/>
      <c r="E96" s="1718"/>
      <c r="F96" s="1718"/>
      <c r="G96" s="1718"/>
      <c r="H96" s="139"/>
      <c r="I96" s="139"/>
      <c r="J96" s="139"/>
      <c r="K96" s="139"/>
      <c r="L96" s="139"/>
      <c r="M96" s="139"/>
      <c r="N96" s="139"/>
      <c r="O96" s="139"/>
      <c r="P96" s="139"/>
      <c r="Q96" s="139"/>
      <c r="R96" s="139"/>
      <c r="S96" s="139"/>
      <c r="T96" s="139"/>
      <c r="U96" s="139"/>
      <c r="V96" s="139"/>
      <c r="W96" s="139"/>
      <c r="X96" s="139"/>
      <c r="Y96" s="139"/>
      <c r="Z96" s="139"/>
    </row>
    <row r="98" spans="1:26" s="215" customFormat="1" ht="181.9" customHeight="1" x14ac:dyDescent="0.2">
      <c r="A98" s="139"/>
      <c r="B98" s="139"/>
      <c r="C98" s="139"/>
      <c r="D98" s="139"/>
      <c r="E98" s="139"/>
      <c r="F98" s="139"/>
      <c r="G98" s="139"/>
      <c r="H98" s="139"/>
      <c r="I98" s="139"/>
      <c r="J98" s="139"/>
      <c r="K98" s="139"/>
      <c r="L98" s="139"/>
      <c r="M98" s="139"/>
      <c r="N98" s="139"/>
      <c r="O98" s="139"/>
      <c r="P98" s="139"/>
      <c r="Q98" s="139"/>
      <c r="R98" s="139"/>
      <c r="S98" s="139"/>
      <c r="T98" s="139"/>
      <c r="U98" s="139"/>
      <c r="V98" s="139"/>
      <c r="W98" s="139"/>
      <c r="X98" s="139"/>
      <c r="Y98" s="139"/>
      <c r="Z98" s="139"/>
    </row>
  </sheetData>
  <mergeCells count="17">
    <mergeCell ref="T12:U12"/>
    <mergeCell ref="V12:W12"/>
    <mergeCell ref="X12:Y12"/>
    <mergeCell ref="Z12:AA12"/>
    <mergeCell ref="A5:K5"/>
    <mergeCell ref="L5:M5"/>
    <mergeCell ref="B12:C12"/>
    <mergeCell ref="D12:E12"/>
    <mergeCell ref="F12:G12"/>
    <mergeCell ref="H12:I12"/>
    <mergeCell ref="J12:K12"/>
    <mergeCell ref="L12:M12"/>
    <mergeCell ref="A30:K30"/>
    <mergeCell ref="A71:G71"/>
    <mergeCell ref="A96:G96"/>
    <mergeCell ref="P12:Q12"/>
    <mergeCell ref="R12:S12"/>
  </mergeCells>
  <pageMargins left="0.59055118110236227" right="0.59055118110236227" top="0.59055118110236227" bottom="0.59055118110236227" header="0.31496062992125984" footer="0.31496062992125984"/>
  <pageSetup paperSize="9" scale="38"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B12F7-D49A-4D70-8FED-D5F0DE17A8A8}">
  <sheetPr>
    <tabColor rgb="FF32677F"/>
    <pageSetUpPr fitToPage="1"/>
  </sheetPr>
  <dimension ref="A1:X167"/>
  <sheetViews>
    <sheetView showGridLines="0" topLeftCell="A137" zoomScaleNormal="100" workbookViewId="0">
      <selection activeCell="A5" sqref="A5:I5"/>
    </sheetView>
  </sheetViews>
  <sheetFormatPr defaultColWidth="9" defaultRowHeight="14.25" customHeight="1" x14ac:dyDescent="0.2"/>
  <cols>
    <col min="1" max="1" width="14.125" style="139" customWidth="1"/>
    <col min="2" max="2" width="16.125" style="139" customWidth="1"/>
    <col min="3" max="3" width="62.625" style="139" customWidth="1"/>
    <col min="4" max="23" width="7.625" style="139" customWidth="1"/>
    <col min="24" max="16384" width="9" style="139"/>
  </cols>
  <sheetData>
    <row r="1" spans="1:11" ht="39.950000000000003" customHeight="1" x14ac:dyDescent="0.2">
      <c r="K1" s="299"/>
    </row>
    <row r="2" spans="1:11" ht="39.950000000000003" customHeight="1" x14ac:dyDescent="0.2">
      <c r="A2" s="1113" t="s">
        <v>2317</v>
      </c>
    </row>
    <row r="3" spans="1:11" ht="11.25" x14ac:dyDescent="0.2"/>
    <row r="4" spans="1:11" ht="14.25" customHeight="1" x14ac:dyDescent="0.25">
      <c r="A4" s="30" t="s">
        <v>2240</v>
      </c>
      <c r="B4" s="194"/>
      <c r="C4" s="194"/>
    </row>
    <row r="5" spans="1:11" ht="176.25" customHeight="1" x14ac:dyDescent="0.2">
      <c r="A5" s="1776" t="s">
        <v>2318</v>
      </c>
      <c r="B5" s="1775"/>
      <c r="C5" s="1775"/>
      <c r="D5" s="1775"/>
      <c r="E5" s="1775"/>
      <c r="F5" s="1775"/>
      <c r="G5" s="1775"/>
      <c r="H5" s="1775"/>
      <c r="I5" s="1775"/>
      <c r="J5" s="1777"/>
      <c r="K5" s="1778"/>
    </row>
    <row r="6" spans="1:11" ht="11.25" x14ac:dyDescent="0.2">
      <c r="A6" s="333"/>
      <c r="B6" s="333"/>
      <c r="C6" s="333"/>
      <c r="D6" s="333"/>
      <c r="E6" s="333"/>
      <c r="F6" s="333"/>
      <c r="G6" s="333"/>
      <c r="H6" s="333"/>
      <c r="I6" s="333"/>
      <c r="J6" s="356"/>
    </row>
    <row r="7" spans="1:11" ht="11.25" x14ac:dyDescent="0.2">
      <c r="A7" s="333"/>
      <c r="B7" s="333"/>
      <c r="C7" s="333"/>
      <c r="D7" s="333"/>
      <c r="E7" s="333"/>
      <c r="F7" s="333"/>
      <c r="G7" s="333"/>
      <c r="H7" s="333"/>
      <c r="I7" s="333"/>
      <c r="J7" s="356"/>
    </row>
    <row r="8" spans="1:11" ht="11.25" x14ac:dyDescent="0.2">
      <c r="A8" s="333"/>
      <c r="B8" s="333"/>
      <c r="C8" s="333"/>
      <c r="D8" s="333"/>
      <c r="E8" s="333"/>
      <c r="F8" s="333"/>
      <c r="G8" s="333"/>
      <c r="H8" s="333"/>
      <c r="I8" s="333"/>
      <c r="J8" s="356"/>
    </row>
    <row r="9" spans="1:11" ht="15" x14ac:dyDescent="0.2">
      <c r="A9" s="1084" t="s">
        <v>2319</v>
      </c>
      <c r="B9" s="1085"/>
      <c r="C9" s="1085"/>
      <c r="D9" s="1085"/>
      <c r="E9" s="1085"/>
      <c r="F9" s="1085"/>
      <c r="G9" s="1085"/>
      <c r="H9" s="1085"/>
      <c r="I9" s="1085"/>
      <c r="J9" s="356"/>
    </row>
    <row r="10" spans="1:11" s="356" customFormat="1" ht="11.25" customHeight="1" x14ac:dyDescent="0.2">
      <c r="A10" s="976" t="s">
        <v>2320</v>
      </c>
      <c r="B10" s="977" t="s">
        <v>1371</v>
      </c>
      <c r="C10" s="977" t="s">
        <v>2321</v>
      </c>
      <c r="D10" s="978" t="s">
        <v>2243</v>
      </c>
      <c r="E10" s="978" t="s">
        <v>1858</v>
      </c>
      <c r="F10" s="978" t="s">
        <v>1857</v>
      </c>
      <c r="G10" s="978" t="s">
        <v>1856</v>
      </c>
      <c r="H10" s="979" t="s">
        <v>1853</v>
      </c>
      <c r="I10" s="979" t="s">
        <v>1852</v>
      </c>
    </row>
    <row r="11" spans="1:11" s="357" customFormat="1" ht="13.5" x14ac:dyDescent="0.2">
      <c r="A11" s="1779" t="s">
        <v>2322</v>
      </c>
      <c r="B11" s="1779" t="s">
        <v>1416</v>
      </c>
      <c r="C11" s="1086" t="s">
        <v>2323</v>
      </c>
      <c r="D11" s="1087">
        <v>11900</v>
      </c>
      <c r="E11" s="1087">
        <v>11900</v>
      </c>
      <c r="F11" s="1087">
        <v>12700</v>
      </c>
      <c r="G11" s="1087">
        <v>12800</v>
      </c>
      <c r="H11" s="1087">
        <v>13600</v>
      </c>
      <c r="I11" s="1087">
        <v>16200</v>
      </c>
    </row>
    <row r="12" spans="1:11" s="356" customFormat="1" ht="11.25" x14ac:dyDescent="0.2">
      <c r="A12" s="1779"/>
      <c r="B12" s="1779"/>
      <c r="C12" s="1088" t="s">
        <v>2249</v>
      </c>
      <c r="D12" s="1089">
        <v>0</v>
      </c>
      <c r="E12" s="1089">
        <v>0</v>
      </c>
      <c r="F12" s="1089">
        <v>0</v>
      </c>
      <c r="G12" s="1089">
        <v>0</v>
      </c>
      <c r="H12" s="1089">
        <v>0</v>
      </c>
      <c r="I12" s="1089">
        <v>0</v>
      </c>
    </row>
    <row r="13" spans="1:11" s="356" customFormat="1" ht="11.25" x14ac:dyDescent="0.2">
      <c r="A13" s="1779"/>
      <c r="B13" s="1779"/>
      <c r="C13" s="1088" t="s">
        <v>2250</v>
      </c>
      <c r="D13" s="1089">
        <v>0</v>
      </c>
      <c r="E13" s="1089">
        <v>0</v>
      </c>
      <c r="F13" s="1089">
        <v>0</v>
      </c>
      <c r="G13" s="1089">
        <v>0</v>
      </c>
      <c r="H13" s="1089">
        <v>0</v>
      </c>
      <c r="I13" s="1089">
        <v>0</v>
      </c>
    </row>
    <row r="14" spans="1:11" s="356" customFormat="1" ht="11.25" x14ac:dyDescent="0.2">
      <c r="A14" s="1779"/>
      <c r="B14" s="1779"/>
      <c r="C14" s="1088" t="s">
        <v>2251</v>
      </c>
      <c r="D14" s="1089">
        <v>11900</v>
      </c>
      <c r="E14" s="1089">
        <v>11900</v>
      </c>
      <c r="F14" s="1089">
        <v>12700</v>
      </c>
      <c r="G14" s="1089">
        <v>12800</v>
      </c>
      <c r="H14" s="1089">
        <v>13600</v>
      </c>
      <c r="I14" s="1089">
        <v>16200</v>
      </c>
    </row>
    <row r="15" spans="1:11" s="356" customFormat="1" ht="11.25" x14ac:dyDescent="0.2">
      <c r="A15" s="1779"/>
      <c r="B15" s="1779"/>
      <c r="C15" s="1088" t="s">
        <v>2252</v>
      </c>
      <c r="D15" s="1089">
        <v>0</v>
      </c>
      <c r="E15" s="1089">
        <v>0</v>
      </c>
      <c r="F15" s="1089">
        <v>0</v>
      </c>
      <c r="G15" s="1089">
        <v>0</v>
      </c>
      <c r="H15" s="1089">
        <v>0</v>
      </c>
      <c r="I15" s="1089">
        <v>0</v>
      </c>
    </row>
    <row r="16" spans="1:11" s="357" customFormat="1" ht="13.5" x14ac:dyDescent="0.2">
      <c r="A16" s="1779"/>
      <c r="B16" s="1779"/>
      <c r="C16" s="1090" t="s">
        <v>2324</v>
      </c>
      <c r="D16" s="1091">
        <v>19700</v>
      </c>
      <c r="E16" s="1091">
        <v>19900</v>
      </c>
      <c r="F16" s="1091">
        <v>19400</v>
      </c>
      <c r="G16" s="1091">
        <v>20100</v>
      </c>
      <c r="H16" s="1091">
        <v>20200</v>
      </c>
      <c r="I16" s="1091">
        <v>20300</v>
      </c>
    </row>
    <row r="17" spans="1:9" s="358" customFormat="1" ht="13.5" x14ac:dyDescent="0.2">
      <c r="A17" s="1779"/>
      <c r="B17" s="1781"/>
      <c r="C17" s="1092" t="s">
        <v>2256</v>
      </c>
      <c r="D17" s="1093">
        <v>31600</v>
      </c>
      <c r="E17" s="1093">
        <v>31800</v>
      </c>
      <c r="F17" s="1093">
        <v>32100</v>
      </c>
      <c r="G17" s="1093">
        <v>32900</v>
      </c>
      <c r="H17" s="1093">
        <v>33800</v>
      </c>
      <c r="I17" s="1093">
        <v>36500</v>
      </c>
    </row>
    <row r="18" spans="1:9" s="357" customFormat="1" ht="13.5" x14ac:dyDescent="0.2">
      <c r="A18" s="1779"/>
      <c r="B18" s="1772" t="s">
        <v>1426</v>
      </c>
      <c r="C18" s="1090" t="s">
        <v>2323</v>
      </c>
      <c r="D18" s="1091">
        <v>5100</v>
      </c>
      <c r="E18" s="1091">
        <v>4300</v>
      </c>
      <c r="F18" s="1091">
        <v>4800</v>
      </c>
      <c r="G18" s="1091">
        <v>4800</v>
      </c>
      <c r="H18" s="1091">
        <v>4100</v>
      </c>
      <c r="I18" s="1091">
        <v>4000</v>
      </c>
    </row>
    <row r="19" spans="1:9" s="356" customFormat="1" ht="11.25" x14ac:dyDescent="0.2">
      <c r="A19" s="1779"/>
      <c r="B19" s="1769"/>
      <c r="C19" s="1088" t="s">
        <v>2249</v>
      </c>
      <c r="D19" s="1089">
        <v>0</v>
      </c>
      <c r="E19" s="1089">
        <v>0</v>
      </c>
      <c r="F19" s="1089">
        <v>0</v>
      </c>
      <c r="G19" s="1089">
        <v>0</v>
      </c>
      <c r="H19" s="1089">
        <v>0</v>
      </c>
      <c r="I19" s="1089">
        <v>0</v>
      </c>
    </row>
    <row r="20" spans="1:9" s="356" customFormat="1" ht="11.25" x14ac:dyDescent="0.2">
      <c r="A20" s="1779"/>
      <c r="B20" s="1769"/>
      <c r="C20" s="1088" t="s">
        <v>2250</v>
      </c>
      <c r="D20" s="1089">
        <v>0</v>
      </c>
      <c r="E20" s="1089">
        <v>0</v>
      </c>
      <c r="F20" s="1089">
        <v>0</v>
      </c>
      <c r="G20" s="1089">
        <v>0</v>
      </c>
      <c r="H20" s="1089">
        <v>0</v>
      </c>
      <c r="I20" s="1089">
        <v>0</v>
      </c>
    </row>
    <row r="21" spans="1:9" s="356" customFormat="1" ht="11.25" x14ac:dyDescent="0.2">
      <c r="A21" s="1779"/>
      <c r="B21" s="1769"/>
      <c r="C21" s="1088" t="s">
        <v>2251</v>
      </c>
      <c r="D21" s="1089">
        <v>5100</v>
      </c>
      <c r="E21" s="1089">
        <v>4300</v>
      </c>
      <c r="F21" s="1089">
        <v>4800</v>
      </c>
      <c r="G21" s="1089">
        <v>4800</v>
      </c>
      <c r="H21" s="1089">
        <v>4100</v>
      </c>
      <c r="I21" s="1089">
        <v>4000</v>
      </c>
    </row>
    <row r="22" spans="1:9" s="356" customFormat="1" ht="11.25" x14ac:dyDescent="0.2">
      <c r="A22" s="1779"/>
      <c r="B22" s="1769"/>
      <c r="C22" s="1088" t="s">
        <v>2252</v>
      </c>
      <c r="D22" s="1089">
        <v>0</v>
      </c>
      <c r="E22" s="1089">
        <v>0</v>
      </c>
      <c r="F22" s="1089">
        <v>0</v>
      </c>
      <c r="G22" s="1089">
        <v>0</v>
      </c>
      <c r="H22" s="1089">
        <v>0</v>
      </c>
      <c r="I22" s="1089">
        <v>0</v>
      </c>
    </row>
    <row r="23" spans="1:9" s="357" customFormat="1" ht="13.5" x14ac:dyDescent="0.2">
      <c r="A23" s="1779"/>
      <c r="B23" s="1769"/>
      <c r="C23" s="1090" t="s">
        <v>2324</v>
      </c>
      <c r="D23" s="1091">
        <v>2800</v>
      </c>
      <c r="E23" s="1091">
        <v>3200</v>
      </c>
      <c r="F23" s="1091">
        <v>4400</v>
      </c>
      <c r="G23" s="1091">
        <v>4700</v>
      </c>
      <c r="H23" s="1091">
        <v>4300</v>
      </c>
      <c r="I23" s="1091">
        <v>4200</v>
      </c>
    </row>
    <row r="24" spans="1:9" s="358" customFormat="1" ht="13.5" x14ac:dyDescent="0.2">
      <c r="A24" s="1779"/>
      <c r="B24" s="1771"/>
      <c r="C24" s="1092" t="s">
        <v>2256</v>
      </c>
      <c r="D24" s="1093">
        <v>7900</v>
      </c>
      <c r="E24" s="1093">
        <v>7500</v>
      </c>
      <c r="F24" s="1093">
        <v>9200</v>
      </c>
      <c r="G24" s="1093">
        <v>9500</v>
      </c>
      <c r="H24" s="1093">
        <v>8400</v>
      </c>
      <c r="I24" s="1093">
        <v>8200</v>
      </c>
    </row>
    <row r="25" spans="1:9" s="356" customFormat="1" ht="11.25" x14ac:dyDescent="0.2">
      <c r="A25" s="1779"/>
      <c r="B25" s="1772" t="s">
        <v>1378</v>
      </c>
      <c r="C25" s="1094" t="s">
        <v>2323</v>
      </c>
      <c r="D25" s="1089">
        <v>3600</v>
      </c>
      <c r="E25" s="1089">
        <v>3600</v>
      </c>
      <c r="F25" s="1089">
        <v>2900</v>
      </c>
      <c r="G25" s="1089">
        <v>3600</v>
      </c>
      <c r="H25" s="1089">
        <v>5000</v>
      </c>
      <c r="I25" s="1089">
        <v>4800</v>
      </c>
    </row>
    <row r="26" spans="1:9" s="356" customFormat="1" ht="11.25" x14ac:dyDescent="0.2">
      <c r="A26" s="1779"/>
      <c r="B26" s="1769"/>
      <c r="C26" s="1088" t="s">
        <v>2249</v>
      </c>
      <c r="D26" s="1089">
        <v>300</v>
      </c>
      <c r="E26" s="1089">
        <v>300</v>
      </c>
      <c r="F26" s="1089">
        <v>200</v>
      </c>
      <c r="G26" s="1089">
        <v>300</v>
      </c>
      <c r="H26" s="1089">
        <v>400</v>
      </c>
      <c r="I26" s="1089">
        <v>300</v>
      </c>
    </row>
    <row r="27" spans="1:9" s="356" customFormat="1" ht="11.25" x14ac:dyDescent="0.2">
      <c r="A27" s="1779"/>
      <c r="B27" s="1769"/>
      <c r="C27" s="1088" t="s">
        <v>2250</v>
      </c>
      <c r="D27" s="1089">
        <v>0</v>
      </c>
      <c r="E27" s="1089">
        <v>0</v>
      </c>
      <c r="F27" s="1089">
        <v>0</v>
      </c>
      <c r="G27" s="1089">
        <v>0</v>
      </c>
      <c r="H27" s="1089">
        <v>0</v>
      </c>
      <c r="I27" s="1089">
        <v>0</v>
      </c>
    </row>
    <row r="28" spans="1:9" s="356" customFormat="1" ht="11.25" x14ac:dyDescent="0.2">
      <c r="A28" s="1779"/>
      <c r="B28" s="1769"/>
      <c r="C28" s="1088" t="s">
        <v>2251</v>
      </c>
      <c r="D28" s="1089">
        <v>2100</v>
      </c>
      <c r="E28" s="1089">
        <v>2100</v>
      </c>
      <c r="F28" s="1089">
        <v>1700</v>
      </c>
      <c r="G28" s="1089">
        <v>2000</v>
      </c>
      <c r="H28" s="1089">
        <v>3300</v>
      </c>
      <c r="I28" s="1089">
        <v>3300</v>
      </c>
    </row>
    <row r="29" spans="1:9" s="356" customFormat="1" ht="11.25" x14ac:dyDescent="0.2">
      <c r="A29" s="1779"/>
      <c r="B29" s="1769"/>
      <c r="C29" s="1088" t="s">
        <v>2252</v>
      </c>
      <c r="D29" s="1089">
        <v>1200</v>
      </c>
      <c r="E29" s="1089">
        <v>1200</v>
      </c>
      <c r="F29" s="1089">
        <v>1000</v>
      </c>
      <c r="G29" s="1089">
        <v>1300</v>
      </c>
      <c r="H29" s="1089">
        <v>1300</v>
      </c>
      <c r="I29" s="1089">
        <v>1200</v>
      </c>
    </row>
    <row r="30" spans="1:9" s="357" customFormat="1" ht="13.5" x14ac:dyDescent="0.2">
      <c r="A30" s="1779"/>
      <c r="B30" s="1769"/>
      <c r="C30" s="1095" t="s">
        <v>2324</v>
      </c>
      <c r="D30" s="1096">
        <v>3700</v>
      </c>
      <c r="E30" s="1096">
        <v>3800</v>
      </c>
      <c r="F30" s="1096">
        <v>3400</v>
      </c>
      <c r="G30" s="1096">
        <v>4400</v>
      </c>
      <c r="H30" s="1096">
        <v>6700</v>
      </c>
      <c r="I30" s="1096">
        <v>7000</v>
      </c>
    </row>
    <row r="31" spans="1:9" s="358" customFormat="1" thickBot="1" x14ac:dyDescent="0.25">
      <c r="A31" s="1780"/>
      <c r="B31" s="1770"/>
      <c r="C31" s="1097" t="s">
        <v>2256</v>
      </c>
      <c r="D31" s="1098">
        <v>7300</v>
      </c>
      <c r="E31" s="1098">
        <v>7400</v>
      </c>
      <c r="F31" s="1098">
        <v>6300</v>
      </c>
      <c r="G31" s="1098">
        <v>8000</v>
      </c>
      <c r="H31" s="1098">
        <v>11700</v>
      </c>
      <c r="I31" s="1098">
        <v>11800</v>
      </c>
    </row>
    <row r="32" spans="1:9" s="357" customFormat="1" ht="13.5" customHeight="1" x14ac:dyDescent="0.2">
      <c r="A32" s="1769" t="s">
        <v>2325</v>
      </c>
      <c r="B32" s="1769" t="s">
        <v>2326</v>
      </c>
      <c r="C32" s="1086" t="s">
        <v>2323</v>
      </c>
      <c r="D32" s="1087">
        <v>33300</v>
      </c>
      <c r="E32" s="1087">
        <v>33800</v>
      </c>
      <c r="F32" s="1087">
        <v>33100</v>
      </c>
      <c r="G32" s="1087">
        <v>33400</v>
      </c>
      <c r="H32" s="1087">
        <v>34400</v>
      </c>
      <c r="I32" s="1087">
        <v>36200</v>
      </c>
    </row>
    <row r="33" spans="1:9" s="356" customFormat="1" ht="11.25" x14ac:dyDescent="0.2">
      <c r="A33" s="1769"/>
      <c r="B33" s="1769"/>
      <c r="C33" s="1088" t="s">
        <v>2249</v>
      </c>
      <c r="D33" s="1089">
        <v>0</v>
      </c>
      <c r="E33" s="1089">
        <v>0</v>
      </c>
      <c r="F33" s="1089">
        <v>0</v>
      </c>
      <c r="G33" s="1089">
        <v>0</v>
      </c>
      <c r="H33" s="1089">
        <v>0</v>
      </c>
      <c r="I33" s="1089">
        <v>0</v>
      </c>
    </row>
    <row r="34" spans="1:9" s="356" customFormat="1" ht="11.25" x14ac:dyDescent="0.2">
      <c r="A34" s="1769"/>
      <c r="B34" s="1769"/>
      <c r="C34" s="1088" t="s">
        <v>2250</v>
      </c>
      <c r="D34" s="1089">
        <v>6300</v>
      </c>
      <c r="E34" s="1089">
        <v>6700</v>
      </c>
      <c r="F34" s="1089">
        <v>6900</v>
      </c>
      <c r="G34" s="1089">
        <v>6800</v>
      </c>
      <c r="H34" s="1089">
        <v>7000</v>
      </c>
      <c r="I34" s="1089">
        <v>7100</v>
      </c>
    </row>
    <row r="35" spans="1:9" s="356" customFormat="1" ht="11.25" x14ac:dyDescent="0.2">
      <c r="A35" s="1769"/>
      <c r="B35" s="1769"/>
      <c r="C35" s="1088" t="s">
        <v>2251</v>
      </c>
      <c r="D35" s="1089">
        <v>27000</v>
      </c>
      <c r="E35" s="1089">
        <v>26900</v>
      </c>
      <c r="F35" s="1089">
        <v>26000</v>
      </c>
      <c r="G35" s="1089">
        <v>26400</v>
      </c>
      <c r="H35" s="1089">
        <v>27200</v>
      </c>
      <c r="I35" s="1089">
        <v>28900</v>
      </c>
    </row>
    <row r="36" spans="1:9" s="356" customFormat="1" ht="11.25" x14ac:dyDescent="0.2">
      <c r="A36" s="1769"/>
      <c r="B36" s="1769"/>
      <c r="C36" s="1088" t="s">
        <v>2252</v>
      </c>
      <c r="D36" s="1089">
        <v>0</v>
      </c>
      <c r="E36" s="1089">
        <v>200</v>
      </c>
      <c r="F36" s="1089">
        <v>200</v>
      </c>
      <c r="G36" s="1089">
        <v>200</v>
      </c>
      <c r="H36" s="1089">
        <v>200</v>
      </c>
      <c r="I36" s="1089">
        <v>200</v>
      </c>
    </row>
    <row r="37" spans="1:9" s="357" customFormat="1" ht="13.5" x14ac:dyDescent="0.2">
      <c r="A37" s="1769"/>
      <c r="B37" s="1769"/>
      <c r="C37" s="1099" t="s">
        <v>2324</v>
      </c>
      <c r="D37" s="1100">
        <v>1200</v>
      </c>
      <c r="E37" s="1100">
        <v>1300</v>
      </c>
      <c r="F37" s="1100">
        <v>1300</v>
      </c>
      <c r="G37" s="1100">
        <v>1200</v>
      </c>
      <c r="H37" s="1100">
        <v>1300</v>
      </c>
      <c r="I37" s="1100">
        <v>1300</v>
      </c>
    </row>
    <row r="38" spans="1:9" s="358" customFormat="1" thickBot="1" x14ac:dyDescent="0.25">
      <c r="A38" s="1769"/>
      <c r="B38" s="1769"/>
      <c r="C38" s="1101" t="s">
        <v>2256</v>
      </c>
      <c r="D38" s="1102">
        <v>34500</v>
      </c>
      <c r="E38" s="1102">
        <v>35100</v>
      </c>
      <c r="F38" s="1102">
        <v>34400</v>
      </c>
      <c r="G38" s="1102">
        <v>34600</v>
      </c>
      <c r="H38" s="1102">
        <v>35700</v>
      </c>
      <c r="I38" s="1102">
        <v>37500</v>
      </c>
    </row>
    <row r="39" spans="1:9" s="357" customFormat="1" ht="13.5" customHeight="1" x14ac:dyDescent="0.2">
      <c r="A39" s="1768" t="s">
        <v>2327</v>
      </c>
      <c r="B39" s="1768" t="s">
        <v>2328</v>
      </c>
      <c r="C39" s="1103" t="s">
        <v>2323</v>
      </c>
      <c r="D39" s="1104">
        <v>22700</v>
      </c>
      <c r="E39" s="1104">
        <v>23900</v>
      </c>
      <c r="F39" s="1104">
        <v>21000</v>
      </c>
      <c r="G39" s="1104">
        <v>22400</v>
      </c>
      <c r="H39" s="1104">
        <v>23000</v>
      </c>
      <c r="I39" s="1104">
        <v>23400</v>
      </c>
    </row>
    <row r="40" spans="1:9" s="356" customFormat="1" ht="11.25" x14ac:dyDescent="0.2">
      <c r="A40" s="1769"/>
      <c r="B40" s="1769"/>
      <c r="C40" s="1088" t="s">
        <v>2249</v>
      </c>
      <c r="D40" s="1089">
        <v>0</v>
      </c>
      <c r="E40" s="1089">
        <v>0</v>
      </c>
      <c r="F40" s="1089">
        <v>0</v>
      </c>
      <c r="G40" s="1089">
        <v>0</v>
      </c>
      <c r="H40" s="1089">
        <v>0</v>
      </c>
      <c r="I40" s="1089">
        <v>0</v>
      </c>
    </row>
    <row r="41" spans="1:9" s="356" customFormat="1" ht="11.25" x14ac:dyDescent="0.2">
      <c r="A41" s="1769"/>
      <c r="B41" s="1769"/>
      <c r="C41" s="1088" t="s">
        <v>2250</v>
      </c>
      <c r="D41" s="1089">
        <v>0</v>
      </c>
      <c r="E41" s="1089">
        <v>0</v>
      </c>
      <c r="F41" s="1089">
        <v>0</v>
      </c>
      <c r="G41" s="1089">
        <v>0</v>
      </c>
      <c r="H41" s="1089">
        <v>0</v>
      </c>
      <c r="I41" s="1089">
        <v>0</v>
      </c>
    </row>
    <row r="42" spans="1:9" s="356" customFormat="1" ht="11.25" x14ac:dyDescent="0.2">
      <c r="A42" s="1769"/>
      <c r="B42" s="1769"/>
      <c r="C42" s="1088" t="s">
        <v>2251</v>
      </c>
      <c r="D42" s="1089">
        <v>22400</v>
      </c>
      <c r="E42" s="1089">
        <v>23500</v>
      </c>
      <c r="F42" s="1089">
        <v>20900</v>
      </c>
      <c r="G42" s="1089">
        <v>22200</v>
      </c>
      <c r="H42" s="1089">
        <v>22600</v>
      </c>
      <c r="I42" s="1089">
        <v>23000</v>
      </c>
    </row>
    <row r="43" spans="1:9" s="356" customFormat="1" ht="11.25" x14ac:dyDescent="0.2">
      <c r="A43" s="1769"/>
      <c r="B43" s="1769"/>
      <c r="C43" s="1088" t="s">
        <v>2252</v>
      </c>
      <c r="D43" s="1089">
        <v>300</v>
      </c>
      <c r="E43" s="1089">
        <v>400</v>
      </c>
      <c r="F43" s="1089">
        <v>100</v>
      </c>
      <c r="G43" s="1089">
        <v>200</v>
      </c>
      <c r="H43" s="1089">
        <v>400</v>
      </c>
      <c r="I43" s="1089">
        <v>400</v>
      </c>
    </row>
    <row r="44" spans="1:9" s="357" customFormat="1" ht="13.5" x14ac:dyDescent="0.2">
      <c r="A44" s="1769"/>
      <c r="B44" s="1769"/>
      <c r="C44" s="1095" t="s">
        <v>2324</v>
      </c>
      <c r="D44" s="1096">
        <v>3700</v>
      </c>
      <c r="E44" s="1096">
        <v>3700</v>
      </c>
      <c r="F44" s="1096">
        <v>3600</v>
      </c>
      <c r="G44" s="1096">
        <v>3600</v>
      </c>
      <c r="H44" s="1096">
        <v>3400</v>
      </c>
      <c r="I44" s="1096">
        <v>3400</v>
      </c>
    </row>
    <row r="45" spans="1:9" s="358" customFormat="1" thickBot="1" x14ac:dyDescent="0.25">
      <c r="A45" s="1770"/>
      <c r="B45" s="1770"/>
      <c r="C45" s="1097" t="s">
        <v>2256</v>
      </c>
      <c r="D45" s="1098">
        <v>26400</v>
      </c>
      <c r="E45" s="1098">
        <v>27600</v>
      </c>
      <c r="F45" s="1098">
        <v>24600</v>
      </c>
      <c r="G45" s="1098">
        <v>26000</v>
      </c>
      <c r="H45" s="1098">
        <v>26400</v>
      </c>
      <c r="I45" s="1098">
        <v>26800</v>
      </c>
    </row>
    <row r="46" spans="1:9" s="357" customFormat="1" ht="13.5" customHeight="1" x14ac:dyDescent="0.2">
      <c r="A46" s="1769" t="s">
        <v>2329</v>
      </c>
      <c r="B46" s="1769" t="s">
        <v>1424</v>
      </c>
      <c r="C46" s="1086" t="s">
        <v>2323</v>
      </c>
      <c r="D46" s="1087">
        <v>7000</v>
      </c>
      <c r="E46" s="1087">
        <v>7100</v>
      </c>
      <c r="F46" s="1087">
        <v>6600</v>
      </c>
      <c r="G46" s="1087">
        <v>7000</v>
      </c>
      <c r="H46" s="1087">
        <v>7900</v>
      </c>
      <c r="I46" s="1087">
        <v>7400</v>
      </c>
    </row>
    <row r="47" spans="1:9" s="356" customFormat="1" ht="11.25" x14ac:dyDescent="0.2">
      <c r="A47" s="1769"/>
      <c r="B47" s="1769"/>
      <c r="C47" s="1088" t="s">
        <v>2249</v>
      </c>
      <c r="D47" s="1089">
        <v>0</v>
      </c>
      <c r="E47" s="1089">
        <v>0</v>
      </c>
      <c r="F47" s="1089">
        <v>0</v>
      </c>
      <c r="G47" s="1089">
        <v>0</v>
      </c>
      <c r="H47" s="1089">
        <v>0</v>
      </c>
      <c r="I47" s="1089">
        <v>0</v>
      </c>
    </row>
    <row r="48" spans="1:9" s="356" customFormat="1" ht="11.25" x14ac:dyDescent="0.2">
      <c r="A48" s="1769"/>
      <c r="B48" s="1769"/>
      <c r="C48" s="1088" t="s">
        <v>2250</v>
      </c>
      <c r="D48" s="1089">
        <v>0</v>
      </c>
      <c r="E48" s="1089">
        <v>0</v>
      </c>
      <c r="F48" s="1089">
        <v>0</v>
      </c>
      <c r="G48" s="1089">
        <v>0</v>
      </c>
      <c r="H48" s="1089">
        <v>0</v>
      </c>
      <c r="I48" s="1089">
        <v>0</v>
      </c>
    </row>
    <row r="49" spans="1:9" s="356" customFormat="1" ht="11.25" x14ac:dyDescent="0.2">
      <c r="A49" s="1769"/>
      <c r="B49" s="1769"/>
      <c r="C49" s="1088" t="s">
        <v>2251</v>
      </c>
      <c r="D49" s="1089">
        <v>6900</v>
      </c>
      <c r="E49" s="1089">
        <v>7000</v>
      </c>
      <c r="F49" s="1089">
        <v>6600</v>
      </c>
      <c r="G49" s="1089">
        <v>7000</v>
      </c>
      <c r="H49" s="1089">
        <v>7900</v>
      </c>
      <c r="I49" s="1089">
        <v>7300</v>
      </c>
    </row>
    <row r="50" spans="1:9" s="356" customFormat="1" ht="11.25" x14ac:dyDescent="0.2">
      <c r="A50" s="1769"/>
      <c r="B50" s="1769"/>
      <c r="C50" s="1088" t="s">
        <v>2252</v>
      </c>
      <c r="D50" s="1089">
        <v>100</v>
      </c>
      <c r="E50" s="1089">
        <v>100</v>
      </c>
      <c r="F50" s="1089">
        <v>0</v>
      </c>
      <c r="G50" s="1089">
        <v>0</v>
      </c>
      <c r="H50" s="1089">
        <v>0</v>
      </c>
      <c r="I50" s="1089">
        <v>100</v>
      </c>
    </row>
    <row r="51" spans="1:9" s="357" customFormat="1" ht="13.5" x14ac:dyDescent="0.2">
      <c r="A51" s="1769"/>
      <c r="B51" s="1769"/>
      <c r="C51" s="1099" t="s">
        <v>2324</v>
      </c>
      <c r="D51" s="1100">
        <v>300</v>
      </c>
      <c r="E51" s="1100">
        <v>400</v>
      </c>
      <c r="F51" s="1100">
        <v>400</v>
      </c>
      <c r="G51" s="1100">
        <v>400</v>
      </c>
      <c r="H51" s="1100">
        <v>400</v>
      </c>
      <c r="I51" s="1100">
        <v>400</v>
      </c>
    </row>
    <row r="52" spans="1:9" s="358" customFormat="1" thickBot="1" x14ac:dyDescent="0.25">
      <c r="A52" s="1769"/>
      <c r="B52" s="1769"/>
      <c r="C52" s="1101" t="s">
        <v>2256</v>
      </c>
      <c r="D52" s="1102">
        <v>7300</v>
      </c>
      <c r="E52" s="1102">
        <v>7500</v>
      </c>
      <c r="F52" s="1102">
        <v>7000</v>
      </c>
      <c r="G52" s="1102">
        <v>7400</v>
      </c>
      <c r="H52" s="1102">
        <v>8300</v>
      </c>
      <c r="I52" s="1102">
        <v>7800</v>
      </c>
    </row>
    <row r="53" spans="1:9" s="357" customFormat="1" ht="13.5" customHeight="1" x14ac:dyDescent="0.2">
      <c r="A53" s="1768" t="s">
        <v>2330</v>
      </c>
      <c r="B53" s="1768" t="s">
        <v>1438</v>
      </c>
      <c r="C53" s="1103" t="s">
        <v>2323</v>
      </c>
      <c r="D53" s="1104">
        <v>8100</v>
      </c>
      <c r="E53" s="1104">
        <v>8300</v>
      </c>
      <c r="F53" s="1104">
        <v>7700</v>
      </c>
      <c r="G53" s="1104">
        <v>7700</v>
      </c>
      <c r="H53" s="1104">
        <v>8800</v>
      </c>
      <c r="I53" s="1104">
        <v>2400</v>
      </c>
    </row>
    <row r="54" spans="1:9" s="356" customFormat="1" ht="11.25" x14ac:dyDescent="0.2">
      <c r="A54" s="1769"/>
      <c r="B54" s="1769"/>
      <c r="C54" s="1088" t="s">
        <v>2249</v>
      </c>
      <c r="D54" s="1089">
        <v>400</v>
      </c>
      <c r="E54" s="1089">
        <v>500</v>
      </c>
      <c r="F54" s="1089">
        <v>600</v>
      </c>
      <c r="G54" s="1089">
        <v>500</v>
      </c>
      <c r="H54" s="1089">
        <v>300</v>
      </c>
      <c r="I54" s="1089">
        <v>100</v>
      </c>
    </row>
    <row r="55" spans="1:9" s="356" customFormat="1" ht="11.25" customHeight="1" x14ac:dyDescent="0.2">
      <c r="A55" s="1769"/>
      <c r="B55" s="1769"/>
      <c r="C55" s="1088" t="s">
        <v>2250</v>
      </c>
      <c r="D55" s="1089">
        <v>3900</v>
      </c>
      <c r="E55" s="1089">
        <v>4300</v>
      </c>
      <c r="F55" s="1089">
        <v>3800</v>
      </c>
      <c r="G55" s="1089">
        <v>4000</v>
      </c>
      <c r="H55" s="1089">
        <v>4100</v>
      </c>
      <c r="I55" s="1089">
        <v>1300</v>
      </c>
    </row>
    <row r="56" spans="1:9" s="356" customFormat="1" ht="11.25" x14ac:dyDescent="0.2">
      <c r="A56" s="1769"/>
      <c r="B56" s="1769"/>
      <c r="C56" s="1088" t="s">
        <v>2251</v>
      </c>
      <c r="D56" s="1089">
        <v>3000</v>
      </c>
      <c r="E56" s="1089">
        <v>2700</v>
      </c>
      <c r="F56" s="1089">
        <v>2600</v>
      </c>
      <c r="G56" s="1089">
        <v>2600</v>
      </c>
      <c r="H56" s="1089">
        <v>3700</v>
      </c>
      <c r="I56" s="1089">
        <v>800</v>
      </c>
    </row>
    <row r="57" spans="1:9" s="356" customFormat="1" ht="11.25" x14ac:dyDescent="0.2">
      <c r="A57" s="1769"/>
      <c r="B57" s="1769"/>
      <c r="C57" s="1088" t="s">
        <v>2252</v>
      </c>
      <c r="D57" s="1089">
        <v>800</v>
      </c>
      <c r="E57" s="1089">
        <v>800</v>
      </c>
      <c r="F57" s="1089">
        <v>700</v>
      </c>
      <c r="G57" s="1089">
        <v>600</v>
      </c>
      <c r="H57" s="1089">
        <v>700</v>
      </c>
      <c r="I57" s="1089">
        <v>200</v>
      </c>
    </row>
    <row r="58" spans="1:9" s="357" customFormat="1" ht="13.5" x14ac:dyDescent="0.2">
      <c r="A58" s="1769"/>
      <c r="B58" s="1769"/>
      <c r="C58" s="1095" t="s">
        <v>2324</v>
      </c>
      <c r="D58" s="1096">
        <v>3400</v>
      </c>
      <c r="E58" s="1096">
        <v>3400</v>
      </c>
      <c r="F58" s="1096">
        <v>3200</v>
      </c>
      <c r="G58" s="1096">
        <v>3100</v>
      </c>
      <c r="H58" s="1096">
        <v>3200</v>
      </c>
      <c r="I58" s="1096">
        <v>1200</v>
      </c>
    </row>
    <row r="59" spans="1:9" s="358" customFormat="1" thickBot="1" x14ac:dyDescent="0.25">
      <c r="A59" s="1770"/>
      <c r="B59" s="1770"/>
      <c r="C59" s="1097" t="s">
        <v>2256</v>
      </c>
      <c r="D59" s="1098">
        <v>11500</v>
      </c>
      <c r="E59" s="1098">
        <v>11700</v>
      </c>
      <c r="F59" s="1098">
        <v>10900</v>
      </c>
      <c r="G59" s="1098">
        <v>10800</v>
      </c>
      <c r="H59" s="1098">
        <v>12000</v>
      </c>
      <c r="I59" s="1098">
        <v>3600</v>
      </c>
    </row>
    <row r="60" spans="1:9" s="357" customFormat="1" ht="13.5" x14ac:dyDescent="0.2">
      <c r="A60" s="1769" t="s">
        <v>2331</v>
      </c>
      <c r="B60" s="1769" t="s">
        <v>2332</v>
      </c>
      <c r="C60" s="1086" t="s">
        <v>2323</v>
      </c>
      <c r="D60" s="1087">
        <v>11000</v>
      </c>
      <c r="E60" s="1087">
        <v>12700</v>
      </c>
      <c r="F60" s="1087">
        <v>12400</v>
      </c>
      <c r="G60" s="1087">
        <v>0</v>
      </c>
      <c r="H60" s="1087">
        <v>0</v>
      </c>
      <c r="I60" s="1087">
        <v>0</v>
      </c>
    </row>
    <row r="61" spans="1:9" s="356" customFormat="1" ht="11.25" x14ac:dyDescent="0.2">
      <c r="A61" s="1769"/>
      <c r="B61" s="1769"/>
      <c r="C61" s="1088" t="s">
        <v>2249</v>
      </c>
      <c r="D61" s="1089">
        <v>0</v>
      </c>
      <c r="E61" s="1089">
        <v>0</v>
      </c>
      <c r="F61" s="1089">
        <v>0</v>
      </c>
      <c r="G61" s="1089">
        <v>0</v>
      </c>
      <c r="H61" s="1089">
        <v>0</v>
      </c>
      <c r="I61" s="1089">
        <v>0</v>
      </c>
    </row>
    <row r="62" spans="1:9" s="356" customFormat="1" ht="11.25" customHeight="1" x14ac:dyDescent="0.2">
      <c r="A62" s="1769"/>
      <c r="B62" s="1769"/>
      <c r="C62" s="1088" t="s">
        <v>2250</v>
      </c>
      <c r="D62" s="1089">
        <v>10500</v>
      </c>
      <c r="E62" s="1089">
        <v>11800</v>
      </c>
      <c r="F62" s="1089">
        <v>11300</v>
      </c>
      <c r="G62" s="1089">
        <v>0</v>
      </c>
      <c r="H62" s="1089">
        <v>0</v>
      </c>
      <c r="I62" s="1089">
        <v>0</v>
      </c>
    </row>
    <row r="63" spans="1:9" s="356" customFormat="1" ht="11.25" x14ac:dyDescent="0.2">
      <c r="A63" s="1769"/>
      <c r="B63" s="1769"/>
      <c r="C63" s="1088" t="s">
        <v>2251</v>
      </c>
      <c r="D63" s="1089">
        <v>500</v>
      </c>
      <c r="E63" s="1089">
        <v>900</v>
      </c>
      <c r="F63" s="1089">
        <v>1100</v>
      </c>
      <c r="G63" s="1089">
        <v>0</v>
      </c>
      <c r="H63" s="1089">
        <v>0</v>
      </c>
      <c r="I63" s="1089">
        <v>0</v>
      </c>
    </row>
    <row r="64" spans="1:9" s="356" customFormat="1" ht="11.25" x14ac:dyDescent="0.2">
      <c r="A64" s="1769"/>
      <c r="B64" s="1769"/>
      <c r="C64" s="1088" t="s">
        <v>2252</v>
      </c>
      <c r="D64" s="1089">
        <v>0</v>
      </c>
      <c r="E64" s="1089">
        <v>0</v>
      </c>
      <c r="F64" s="1089">
        <v>0</v>
      </c>
      <c r="G64" s="1089">
        <v>0</v>
      </c>
      <c r="H64" s="1089">
        <v>0</v>
      </c>
      <c r="I64" s="1089">
        <v>0</v>
      </c>
    </row>
    <row r="65" spans="1:9" s="357" customFormat="1" ht="13.5" x14ac:dyDescent="0.2">
      <c r="A65" s="1769"/>
      <c r="B65" s="1769"/>
      <c r="C65" s="1090" t="s">
        <v>2324</v>
      </c>
      <c r="D65" s="1091">
        <v>50</v>
      </c>
      <c r="E65" s="1091">
        <v>20</v>
      </c>
      <c r="F65" s="1091">
        <v>20</v>
      </c>
      <c r="G65" s="1091">
        <v>0</v>
      </c>
      <c r="H65" s="1091">
        <v>0</v>
      </c>
      <c r="I65" s="1091">
        <v>0</v>
      </c>
    </row>
    <row r="66" spans="1:9" s="358" customFormat="1" ht="13.5" x14ac:dyDescent="0.2">
      <c r="A66" s="1769"/>
      <c r="B66" s="1771"/>
      <c r="C66" s="1092" t="s">
        <v>2256</v>
      </c>
      <c r="D66" s="1093">
        <v>11050</v>
      </c>
      <c r="E66" s="1093">
        <v>12720</v>
      </c>
      <c r="F66" s="1093">
        <v>12420</v>
      </c>
      <c r="G66" s="1093">
        <v>0</v>
      </c>
      <c r="H66" s="1093">
        <v>0</v>
      </c>
      <c r="I66" s="1093">
        <v>0</v>
      </c>
    </row>
    <row r="67" spans="1:9" s="357" customFormat="1" ht="13.5" x14ac:dyDescent="0.2">
      <c r="A67" s="1769"/>
      <c r="B67" s="1772" t="s">
        <v>2333</v>
      </c>
      <c r="C67" s="1090" t="s">
        <v>2323</v>
      </c>
      <c r="D67" s="1091">
        <v>4000</v>
      </c>
      <c r="E67" s="1091">
        <v>4500</v>
      </c>
      <c r="F67" s="1091">
        <v>4100</v>
      </c>
      <c r="G67" s="1091">
        <v>0</v>
      </c>
      <c r="H67" s="1091">
        <v>0</v>
      </c>
      <c r="I67" s="1091">
        <v>0</v>
      </c>
    </row>
    <row r="68" spans="1:9" s="356" customFormat="1" ht="11.25" x14ac:dyDescent="0.2">
      <c r="A68" s="1769"/>
      <c r="B68" s="1769"/>
      <c r="C68" s="1088" t="s">
        <v>2249</v>
      </c>
      <c r="D68" s="1089">
        <v>0</v>
      </c>
      <c r="E68" s="1089">
        <v>0</v>
      </c>
      <c r="F68" s="1089">
        <v>0</v>
      </c>
      <c r="G68" s="1089">
        <v>0</v>
      </c>
      <c r="H68" s="1089">
        <v>0</v>
      </c>
      <c r="I68" s="1089">
        <v>0</v>
      </c>
    </row>
    <row r="69" spans="1:9" s="356" customFormat="1" ht="11.25" customHeight="1" x14ac:dyDescent="0.2">
      <c r="A69" s="1769"/>
      <c r="B69" s="1769"/>
      <c r="C69" s="1088" t="s">
        <v>2250</v>
      </c>
      <c r="D69" s="1089">
        <v>0</v>
      </c>
      <c r="E69" s="1089">
        <v>0</v>
      </c>
      <c r="F69" s="1089">
        <v>0</v>
      </c>
      <c r="G69" s="1089">
        <v>0</v>
      </c>
      <c r="H69" s="1089">
        <v>0</v>
      </c>
      <c r="I69" s="1089">
        <v>0</v>
      </c>
    </row>
    <row r="70" spans="1:9" s="356" customFormat="1" ht="11.25" x14ac:dyDescent="0.2">
      <c r="A70" s="1769"/>
      <c r="B70" s="1769"/>
      <c r="C70" s="1088" t="s">
        <v>2251</v>
      </c>
      <c r="D70" s="1089">
        <v>3900</v>
      </c>
      <c r="E70" s="1089">
        <v>4500</v>
      </c>
      <c r="F70" s="1089">
        <v>4100</v>
      </c>
      <c r="G70" s="1089">
        <v>0</v>
      </c>
      <c r="H70" s="1089">
        <v>0</v>
      </c>
      <c r="I70" s="1089">
        <v>0</v>
      </c>
    </row>
    <row r="71" spans="1:9" s="356" customFormat="1" ht="11.25" x14ac:dyDescent="0.2">
      <c r="A71" s="1769"/>
      <c r="B71" s="1769"/>
      <c r="C71" s="1088" t="s">
        <v>2252</v>
      </c>
      <c r="D71" s="1089">
        <v>100</v>
      </c>
      <c r="E71" s="1089">
        <v>0</v>
      </c>
      <c r="F71" s="1089">
        <v>0</v>
      </c>
      <c r="G71" s="1089">
        <v>0</v>
      </c>
      <c r="H71" s="1089">
        <v>0</v>
      </c>
      <c r="I71" s="1089">
        <v>0</v>
      </c>
    </row>
    <row r="72" spans="1:9" s="357" customFormat="1" ht="13.5" x14ac:dyDescent="0.2">
      <c r="A72" s="1769"/>
      <c r="B72" s="1769"/>
      <c r="C72" s="1090" t="s">
        <v>2324</v>
      </c>
      <c r="D72" s="1091">
        <v>400</v>
      </c>
      <c r="E72" s="1091">
        <v>300</v>
      </c>
      <c r="F72" s="1091">
        <v>300</v>
      </c>
      <c r="G72" s="1091">
        <v>0</v>
      </c>
      <c r="H72" s="1091">
        <v>0</v>
      </c>
      <c r="I72" s="1091">
        <v>0</v>
      </c>
    </row>
    <row r="73" spans="1:9" s="358" customFormat="1" ht="13.5" x14ac:dyDescent="0.2">
      <c r="A73" s="1769"/>
      <c r="B73" s="1771"/>
      <c r="C73" s="1092" t="s">
        <v>2256</v>
      </c>
      <c r="D73" s="1093">
        <v>4400</v>
      </c>
      <c r="E73" s="1093">
        <v>4800</v>
      </c>
      <c r="F73" s="1093">
        <v>4400</v>
      </c>
      <c r="G73" s="1093">
        <v>0</v>
      </c>
      <c r="H73" s="1093">
        <v>0</v>
      </c>
      <c r="I73" s="1093">
        <v>0</v>
      </c>
    </row>
    <row r="74" spans="1:9" s="357" customFormat="1" ht="13.5" customHeight="1" x14ac:dyDescent="0.2">
      <c r="A74" s="1769"/>
      <c r="B74" s="1772" t="s">
        <v>2334</v>
      </c>
      <c r="C74" s="1090" t="s">
        <v>2323</v>
      </c>
      <c r="D74" s="1091">
        <v>7000</v>
      </c>
      <c r="E74" s="1091">
        <v>7200</v>
      </c>
      <c r="F74" s="1091">
        <v>6600</v>
      </c>
      <c r="G74" s="1091">
        <v>7100</v>
      </c>
      <c r="H74" s="1091">
        <v>5600</v>
      </c>
      <c r="I74" s="1091">
        <v>0</v>
      </c>
    </row>
    <row r="75" spans="1:9" s="356" customFormat="1" ht="11.25" x14ac:dyDescent="0.2">
      <c r="A75" s="1769"/>
      <c r="B75" s="1769"/>
      <c r="C75" s="1088" t="s">
        <v>2249</v>
      </c>
      <c r="D75" s="1089">
        <v>0</v>
      </c>
      <c r="E75" s="1089">
        <v>0</v>
      </c>
      <c r="F75" s="1089">
        <v>0</v>
      </c>
      <c r="G75" s="1089">
        <v>0</v>
      </c>
      <c r="H75" s="1089">
        <v>0</v>
      </c>
      <c r="I75" s="1089">
        <v>0</v>
      </c>
    </row>
    <row r="76" spans="1:9" s="356" customFormat="1" ht="11.25" customHeight="1" x14ac:dyDescent="0.2">
      <c r="A76" s="1769"/>
      <c r="B76" s="1769"/>
      <c r="C76" s="1088" t="s">
        <v>2250</v>
      </c>
      <c r="D76" s="1089">
        <v>0</v>
      </c>
      <c r="E76" s="1089">
        <v>0</v>
      </c>
      <c r="F76" s="1089">
        <v>0</v>
      </c>
      <c r="G76" s="1089">
        <v>0</v>
      </c>
      <c r="H76" s="1089">
        <v>0</v>
      </c>
      <c r="I76" s="1089">
        <v>0</v>
      </c>
    </row>
    <row r="77" spans="1:9" s="356" customFormat="1" ht="11.25" x14ac:dyDescent="0.2">
      <c r="A77" s="1769"/>
      <c r="B77" s="1769"/>
      <c r="C77" s="1088" t="s">
        <v>2251</v>
      </c>
      <c r="D77" s="1089">
        <v>6900</v>
      </c>
      <c r="E77" s="1089">
        <v>7000</v>
      </c>
      <c r="F77" s="1089">
        <v>6600</v>
      </c>
      <c r="G77" s="1089">
        <v>7000</v>
      </c>
      <c r="H77" s="1089">
        <v>5500</v>
      </c>
      <c r="I77" s="1089">
        <v>0</v>
      </c>
    </row>
    <row r="78" spans="1:9" s="356" customFormat="1" ht="11.25" x14ac:dyDescent="0.2">
      <c r="A78" s="1769"/>
      <c r="B78" s="1769"/>
      <c r="C78" s="1088" t="s">
        <v>2252</v>
      </c>
      <c r="D78" s="1089">
        <v>100</v>
      </c>
      <c r="E78" s="1089">
        <v>200</v>
      </c>
      <c r="F78" s="1089">
        <v>0</v>
      </c>
      <c r="G78" s="1089">
        <v>100</v>
      </c>
      <c r="H78" s="1089">
        <v>100</v>
      </c>
      <c r="I78" s="1089">
        <v>0</v>
      </c>
    </row>
    <row r="79" spans="1:9" s="357" customFormat="1" ht="13.5" x14ac:dyDescent="0.2">
      <c r="A79" s="1769"/>
      <c r="B79" s="1769"/>
      <c r="C79" s="1090" t="s">
        <v>2324</v>
      </c>
      <c r="D79" s="1091">
        <v>900</v>
      </c>
      <c r="E79" s="1091">
        <v>900</v>
      </c>
      <c r="F79" s="1091">
        <v>900</v>
      </c>
      <c r="G79" s="1091">
        <v>900</v>
      </c>
      <c r="H79" s="1091">
        <v>700</v>
      </c>
      <c r="I79" s="1091">
        <v>0</v>
      </c>
    </row>
    <row r="80" spans="1:9" s="358" customFormat="1" ht="12" customHeight="1" thickBot="1" x14ac:dyDescent="0.25">
      <c r="A80" s="1769"/>
      <c r="B80" s="1769"/>
      <c r="C80" s="1101" t="s">
        <v>2256</v>
      </c>
      <c r="D80" s="1102">
        <v>7900</v>
      </c>
      <c r="E80" s="1102">
        <v>8100</v>
      </c>
      <c r="F80" s="1102">
        <v>7500</v>
      </c>
      <c r="G80" s="1102">
        <v>8000</v>
      </c>
      <c r="H80" s="1102">
        <v>6300</v>
      </c>
      <c r="I80" s="1102">
        <v>0</v>
      </c>
    </row>
    <row r="81" spans="1:9" s="358" customFormat="1" ht="12" customHeight="1" x14ac:dyDescent="0.2">
      <c r="A81" s="1768" t="s">
        <v>2335</v>
      </c>
      <c r="B81" s="1768" t="s">
        <v>833</v>
      </c>
      <c r="C81" s="1105" t="s">
        <v>2323</v>
      </c>
      <c r="D81" s="1106">
        <v>113900</v>
      </c>
      <c r="E81" s="1106">
        <v>117600</v>
      </c>
      <c r="F81" s="1106">
        <v>112100</v>
      </c>
      <c r="G81" s="1106">
        <v>99500</v>
      </c>
      <c r="H81" s="1106">
        <v>102900</v>
      </c>
      <c r="I81" s="1106">
        <v>95400</v>
      </c>
    </row>
    <row r="82" spans="1:9" s="358" customFormat="1" ht="12" customHeight="1" x14ac:dyDescent="0.2">
      <c r="A82" s="1769"/>
      <c r="B82" s="1769"/>
      <c r="C82" s="1107" t="s">
        <v>2324</v>
      </c>
      <c r="D82" s="1108">
        <v>36300</v>
      </c>
      <c r="E82" s="1108">
        <v>37100</v>
      </c>
      <c r="F82" s="1108">
        <v>36900</v>
      </c>
      <c r="G82" s="1108">
        <v>38600</v>
      </c>
      <c r="H82" s="1108">
        <v>40200</v>
      </c>
      <c r="I82" s="1108">
        <v>38000</v>
      </c>
    </row>
    <row r="83" spans="1:9" s="358" customFormat="1" ht="12" customHeight="1" thickBot="1" x14ac:dyDescent="0.25">
      <c r="A83" s="1770"/>
      <c r="B83" s="1770"/>
      <c r="C83" s="1109" t="s">
        <v>2336</v>
      </c>
      <c r="D83" s="1110">
        <v>150200</v>
      </c>
      <c r="E83" s="1110">
        <v>154700</v>
      </c>
      <c r="F83" s="1110">
        <v>149000</v>
      </c>
      <c r="G83" s="1110">
        <v>138100</v>
      </c>
      <c r="H83" s="1110">
        <v>143100</v>
      </c>
      <c r="I83" s="1110">
        <v>133400</v>
      </c>
    </row>
    <row r="84" spans="1:9" s="358" customFormat="1" ht="12" customHeight="1" x14ac:dyDescent="0.2">
      <c r="A84" s="1768" t="s">
        <v>2337</v>
      </c>
      <c r="B84" s="1768" t="s">
        <v>833</v>
      </c>
      <c r="C84" s="1105" t="s">
        <v>2323</v>
      </c>
      <c r="D84" s="1106">
        <v>91900</v>
      </c>
      <c r="E84" s="1106">
        <v>93200</v>
      </c>
      <c r="F84" s="1106">
        <v>89000</v>
      </c>
      <c r="G84" s="1106">
        <v>92400</v>
      </c>
      <c r="H84" s="1106">
        <v>97300</v>
      </c>
      <c r="I84" s="1106">
        <v>95400</v>
      </c>
    </row>
    <row r="85" spans="1:9" s="358" customFormat="1" ht="12" customHeight="1" x14ac:dyDescent="0.2">
      <c r="A85" s="1769"/>
      <c r="B85" s="1769"/>
      <c r="C85" s="1107" t="s">
        <v>2324</v>
      </c>
      <c r="D85" s="1108">
        <v>34950</v>
      </c>
      <c r="E85" s="1108">
        <v>35880</v>
      </c>
      <c r="F85" s="1108">
        <v>35680</v>
      </c>
      <c r="G85" s="1108">
        <v>37700</v>
      </c>
      <c r="H85" s="1108">
        <v>39500</v>
      </c>
      <c r="I85" s="1108">
        <v>38000</v>
      </c>
    </row>
    <row r="86" spans="1:9" s="358" customFormat="1" ht="12" customHeight="1" thickBot="1" x14ac:dyDescent="0.25">
      <c r="A86" s="1773"/>
      <c r="B86" s="1773"/>
      <c r="C86" s="1111" t="s">
        <v>2336</v>
      </c>
      <c r="D86" s="1112">
        <v>126850</v>
      </c>
      <c r="E86" s="1112">
        <v>129080</v>
      </c>
      <c r="F86" s="1112">
        <v>124680</v>
      </c>
      <c r="G86" s="1112">
        <v>130100</v>
      </c>
      <c r="H86" s="1112">
        <v>136800</v>
      </c>
      <c r="I86" s="1112">
        <v>133400</v>
      </c>
    </row>
    <row r="87" spans="1:9" s="356" customFormat="1" ht="14.25" customHeight="1" thickTop="1" x14ac:dyDescent="0.2"/>
    <row r="88" spans="1:9" s="356" customFormat="1" ht="137.25" customHeight="1" x14ac:dyDescent="0.2">
      <c r="A88" s="1774" t="s">
        <v>2338</v>
      </c>
      <c r="B88" s="1775"/>
      <c r="C88" s="1775"/>
      <c r="D88" s="1775"/>
      <c r="E88" s="1775"/>
      <c r="F88" s="1775"/>
      <c r="G88" s="1775"/>
      <c r="H88" s="1775"/>
      <c r="I88" s="1775"/>
    </row>
    <row r="89" spans="1:9" s="356" customFormat="1" ht="14.25" customHeight="1" x14ac:dyDescent="0.2"/>
    <row r="90" spans="1:9" s="356" customFormat="1" ht="14.25" customHeight="1" x14ac:dyDescent="0.2"/>
    <row r="91" spans="1:9" s="356" customFormat="1" ht="14.25" customHeight="1" x14ac:dyDescent="0.2"/>
    <row r="92" spans="1:9" ht="14.25" customHeight="1" x14ac:dyDescent="0.2">
      <c r="A92" s="1114" t="s">
        <v>2339</v>
      </c>
      <c r="B92" s="359"/>
      <c r="C92" s="359"/>
      <c r="D92" s="360"/>
      <c r="E92" s="360"/>
      <c r="F92" s="361"/>
      <c r="G92" s="361"/>
      <c r="H92" s="361"/>
      <c r="I92" s="361"/>
    </row>
    <row r="93" spans="1:9" ht="14.25" customHeight="1" x14ac:dyDescent="0.2">
      <c r="A93" s="1752" t="s">
        <v>2340</v>
      </c>
      <c r="B93" s="1753"/>
      <c r="C93" s="1005" t="s">
        <v>377</v>
      </c>
      <c r="D93" s="1006" t="s">
        <v>2243</v>
      </c>
      <c r="E93" s="1006" t="s">
        <v>1858</v>
      </c>
      <c r="F93" s="1006" t="s">
        <v>1857</v>
      </c>
      <c r="G93" s="1006" t="s">
        <v>1856</v>
      </c>
      <c r="H93" s="980" t="s">
        <v>1853</v>
      </c>
      <c r="I93" s="980" t="s">
        <v>1852</v>
      </c>
    </row>
    <row r="94" spans="1:9" ht="11.25" x14ac:dyDescent="0.2">
      <c r="A94" s="1754" t="s">
        <v>2341</v>
      </c>
      <c r="B94" s="1755"/>
      <c r="C94" s="1007" t="s">
        <v>2342</v>
      </c>
      <c r="D94" s="1008">
        <v>302</v>
      </c>
      <c r="E94" s="1008">
        <v>320</v>
      </c>
      <c r="F94" s="1008">
        <v>7</v>
      </c>
      <c r="G94" s="1008">
        <v>6</v>
      </c>
      <c r="H94" s="1008">
        <v>6</v>
      </c>
      <c r="I94" s="1008">
        <v>6</v>
      </c>
    </row>
    <row r="95" spans="1:9" ht="12" thickBot="1" x14ac:dyDescent="0.25">
      <c r="A95" s="1754"/>
      <c r="B95" s="1755"/>
      <c r="C95" s="1009" t="s">
        <v>2343</v>
      </c>
      <c r="D95" s="1010">
        <v>3.5000000000000003E-2</v>
      </c>
      <c r="E95" s="1010">
        <v>4.1000000000000002E-2</v>
      </c>
      <c r="F95" s="1010">
        <v>1E-3</v>
      </c>
      <c r="G95" s="1010">
        <v>1E-3</v>
      </c>
      <c r="H95" s="1010">
        <v>1E-3</v>
      </c>
      <c r="I95" s="1010">
        <v>1E-3</v>
      </c>
    </row>
    <row r="96" spans="1:9" ht="11.25" x14ac:dyDescent="0.2">
      <c r="A96" s="1756" t="s">
        <v>2344</v>
      </c>
      <c r="B96" s="1757"/>
      <c r="C96" s="1011" t="s">
        <v>2342</v>
      </c>
      <c r="D96" s="1012">
        <v>784</v>
      </c>
      <c r="E96" s="1012">
        <v>1068</v>
      </c>
      <c r="F96" s="1012">
        <v>875</v>
      </c>
      <c r="G96" s="1012">
        <v>868</v>
      </c>
      <c r="H96" s="1012">
        <v>773</v>
      </c>
      <c r="I96" s="1012">
        <v>763</v>
      </c>
    </row>
    <row r="97" spans="1:24" ht="12" thickBot="1" x14ac:dyDescent="0.25">
      <c r="A97" s="1758"/>
      <c r="B97" s="1759"/>
      <c r="C97" s="1013" t="s">
        <v>2343</v>
      </c>
      <c r="D97" s="1014">
        <v>4.4999999999999998E-2</v>
      </c>
      <c r="E97" s="1014">
        <v>5.7000000000000002E-2</v>
      </c>
      <c r="F97" s="1014">
        <v>5.1999999999999998E-2</v>
      </c>
      <c r="G97" s="1014">
        <v>5.1999999999999998E-2</v>
      </c>
      <c r="H97" s="1014">
        <v>0.06</v>
      </c>
      <c r="I97" s="1014">
        <v>6.5000000000000002E-2</v>
      </c>
    </row>
    <row r="98" spans="1:24" ht="11.25" x14ac:dyDescent="0.2">
      <c r="A98" s="1754" t="s">
        <v>2345</v>
      </c>
      <c r="B98" s="1755"/>
      <c r="C98" s="1007" t="s">
        <v>2342</v>
      </c>
      <c r="D98" s="1008">
        <v>25</v>
      </c>
      <c r="E98" s="1008">
        <v>28</v>
      </c>
      <c r="F98" s="1008">
        <v>24</v>
      </c>
      <c r="G98" s="1008">
        <v>24</v>
      </c>
      <c r="H98" s="1008">
        <v>18</v>
      </c>
      <c r="I98" s="1008">
        <v>19</v>
      </c>
    </row>
    <row r="99" spans="1:24" ht="12" thickBot="1" x14ac:dyDescent="0.25">
      <c r="A99" s="1754"/>
      <c r="B99" s="1755"/>
      <c r="C99" s="1009" t="s">
        <v>2343</v>
      </c>
      <c r="D99" s="1010">
        <v>2E-3</v>
      </c>
      <c r="E99" s="1010">
        <v>2E-3</v>
      </c>
      <c r="F99" s="1010">
        <v>2E-3</v>
      </c>
      <c r="G99" s="1010">
        <v>2E-3</v>
      </c>
      <c r="H99" s="1010">
        <v>2E-3</v>
      </c>
      <c r="I99" s="1010">
        <v>2E-3</v>
      </c>
    </row>
    <row r="100" spans="1:24" ht="11.25" x14ac:dyDescent="0.2">
      <c r="A100" s="1756" t="s">
        <v>2346</v>
      </c>
      <c r="B100" s="1757"/>
      <c r="C100" s="1011" t="s">
        <v>2342</v>
      </c>
      <c r="D100" s="1012">
        <v>69</v>
      </c>
      <c r="E100" s="1012">
        <v>71</v>
      </c>
      <c r="F100" s="1012">
        <v>38</v>
      </c>
      <c r="G100" s="1012">
        <v>39</v>
      </c>
      <c r="H100" s="1012">
        <v>30</v>
      </c>
      <c r="I100" s="1012">
        <v>52</v>
      </c>
    </row>
    <row r="101" spans="1:24" ht="12" thickBot="1" x14ac:dyDescent="0.25">
      <c r="A101" s="1758"/>
      <c r="B101" s="1759"/>
      <c r="C101" s="1013" t="s">
        <v>2343</v>
      </c>
      <c r="D101" s="1014">
        <v>7.0000000000000001E-3</v>
      </c>
      <c r="E101" s="1014">
        <v>8.0000000000000002E-3</v>
      </c>
      <c r="F101" s="1014">
        <v>4.0000000000000001E-3</v>
      </c>
      <c r="G101" s="1014">
        <v>4.0000000000000001E-3</v>
      </c>
      <c r="H101" s="1014">
        <v>5.0000000000000001E-3</v>
      </c>
      <c r="I101" s="1014">
        <v>6.0000000000000001E-3</v>
      </c>
    </row>
    <row r="102" spans="1:24" ht="12.6" customHeight="1" x14ac:dyDescent="0.2">
      <c r="A102" s="1756" t="s">
        <v>2347</v>
      </c>
      <c r="B102" s="1757"/>
      <c r="C102" s="1011" t="s">
        <v>2342</v>
      </c>
      <c r="D102" s="1012">
        <v>50</v>
      </c>
      <c r="E102" s="1012">
        <v>55</v>
      </c>
      <c r="F102" s="1012">
        <v>43</v>
      </c>
      <c r="G102" s="1012">
        <v>36</v>
      </c>
      <c r="H102" s="1012">
        <v>44</v>
      </c>
      <c r="I102" s="1012">
        <v>35</v>
      </c>
    </row>
    <row r="103" spans="1:24" ht="12" thickBot="1" x14ac:dyDescent="0.25">
      <c r="A103" s="1760"/>
      <c r="B103" s="1761"/>
      <c r="C103" s="1015" t="s">
        <v>2343</v>
      </c>
      <c r="D103" s="1016">
        <v>3.0000000000000001E-3</v>
      </c>
      <c r="E103" s="1016">
        <v>4.0000000000000001E-3</v>
      </c>
      <c r="F103" s="1016">
        <v>3.0000000000000001E-3</v>
      </c>
      <c r="G103" s="1016">
        <v>3.0000000000000001E-3</v>
      </c>
      <c r="H103" s="1016">
        <v>3.0000000000000001E-3</v>
      </c>
      <c r="I103" s="1016">
        <v>2E-3</v>
      </c>
    </row>
    <row r="104" spans="1:24" ht="14.25" customHeight="1" thickTop="1" x14ac:dyDescent="0.2">
      <c r="A104" s="362"/>
      <c r="B104" s="329"/>
      <c r="C104" s="362"/>
      <c r="D104" s="363"/>
      <c r="E104" s="363"/>
      <c r="F104" s="363"/>
      <c r="G104" s="363"/>
      <c r="H104" s="363"/>
      <c r="I104" s="363"/>
    </row>
    <row r="105" spans="1:24" ht="230.25" customHeight="1" x14ac:dyDescent="0.2">
      <c r="A105" s="1762" t="s">
        <v>2348</v>
      </c>
      <c r="B105" s="1763"/>
      <c r="C105" s="1763"/>
      <c r="D105" s="1763"/>
      <c r="E105" s="1763"/>
      <c r="F105" s="1763"/>
      <c r="G105" s="1763"/>
      <c r="H105" s="1763"/>
      <c r="I105" s="1763"/>
      <c r="J105" s="1764"/>
      <c r="K105" s="1764"/>
    </row>
    <row r="106" spans="1:24" ht="14.25" customHeight="1" x14ac:dyDescent="0.2">
      <c r="A106" s="364"/>
      <c r="B106" s="359"/>
      <c r="C106" s="359"/>
      <c r="D106" s="360"/>
      <c r="E106" s="360"/>
      <c r="F106" s="361"/>
      <c r="G106" s="361"/>
      <c r="H106" s="361"/>
      <c r="I106" s="361"/>
    </row>
    <row r="107" spans="1:24" ht="14.25" customHeight="1" x14ac:dyDescent="0.2">
      <c r="A107" s="364"/>
      <c r="B107" s="359"/>
      <c r="C107" s="359"/>
      <c r="D107" s="360"/>
      <c r="E107" s="360"/>
      <c r="F107" s="361"/>
      <c r="G107" s="361"/>
      <c r="H107" s="361"/>
      <c r="I107" s="361"/>
    </row>
    <row r="108" spans="1:24" ht="14.25" customHeight="1" x14ac:dyDescent="0.2">
      <c r="A108" s="364"/>
      <c r="B108" s="359"/>
      <c r="C108" s="359"/>
      <c r="D108" s="360"/>
      <c r="E108" s="360"/>
      <c r="F108" s="361"/>
      <c r="G108" s="361"/>
      <c r="H108" s="361"/>
      <c r="I108" s="361"/>
    </row>
    <row r="109" spans="1:24" ht="113.25" x14ac:dyDescent="0.25">
      <c r="A109" s="1765" t="s">
        <v>332</v>
      </c>
      <c r="B109" s="1765"/>
      <c r="C109" s="1766"/>
      <c r="D109" s="1767" t="s">
        <v>2349</v>
      </c>
      <c r="E109" s="1750"/>
      <c r="F109" s="1750"/>
      <c r="G109" s="1750"/>
      <c r="H109" s="1750"/>
      <c r="I109" s="1751"/>
      <c r="J109" s="1003"/>
      <c r="K109" s="1767" t="s">
        <v>2350</v>
      </c>
      <c r="L109" s="1750"/>
      <c r="M109" s="1750"/>
      <c r="N109" s="1750"/>
      <c r="O109" s="1750"/>
      <c r="P109" s="1751"/>
      <c r="Q109" s="1003"/>
      <c r="R109" s="1749" t="s">
        <v>2351</v>
      </c>
      <c r="S109" s="1750"/>
      <c r="T109" s="1750"/>
      <c r="U109" s="1750"/>
      <c r="V109" s="1750"/>
      <c r="W109" s="1751"/>
      <c r="X109" s="194" t="s">
        <v>2352</v>
      </c>
    </row>
    <row r="110" spans="1:24" s="194" customFormat="1" ht="14.25" customHeight="1" x14ac:dyDescent="0.2">
      <c r="A110" s="1740" t="s">
        <v>2353</v>
      </c>
      <c r="B110" s="1135"/>
      <c r="C110" s="1137"/>
      <c r="D110" s="1742" t="s">
        <v>2354</v>
      </c>
      <c r="E110" s="1742"/>
      <c r="F110" s="1742"/>
      <c r="G110" s="1742"/>
      <c r="H110" s="1742"/>
      <c r="I110" s="1742"/>
      <c r="J110" s="981"/>
      <c r="K110" s="1742" t="s">
        <v>2355</v>
      </c>
      <c r="L110" s="1742"/>
      <c r="M110" s="1742"/>
      <c r="N110" s="1742"/>
      <c r="O110" s="1742"/>
      <c r="P110" s="1742"/>
      <c r="Q110" s="981"/>
      <c r="R110" s="1742" t="s">
        <v>2356</v>
      </c>
      <c r="S110" s="1742"/>
      <c r="T110" s="1742"/>
      <c r="U110" s="1742"/>
      <c r="V110" s="1747"/>
      <c r="W110" s="1748"/>
    </row>
    <row r="111" spans="1:24" s="194" customFormat="1" ht="14.25" customHeight="1" x14ac:dyDescent="0.2">
      <c r="A111" s="1741"/>
      <c r="B111" s="1136" t="s">
        <v>1371</v>
      </c>
      <c r="C111" s="1138" t="s">
        <v>169</v>
      </c>
      <c r="D111" s="982" t="s">
        <v>2243</v>
      </c>
      <c r="E111" s="982" t="s">
        <v>1858</v>
      </c>
      <c r="F111" s="982" t="s">
        <v>1857</v>
      </c>
      <c r="G111" s="982" t="s">
        <v>1856</v>
      </c>
      <c r="H111" s="982" t="s">
        <v>1853</v>
      </c>
      <c r="I111" s="982" t="s">
        <v>1852</v>
      </c>
      <c r="J111" s="982"/>
      <c r="K111" s="982" t="s">
        <v>2243</v>
      </c>
      <c r="L111" s="982" t="s">
        <v>1858</v>
      </c>
      <c r="M111" s="982" t="s">
        <v>1857</v>
      </c>
      <c r="N111" s="982" t="s">
        <v>1856</v>
      </c>
      <c r="O111" s="982" t="s">
        <v>1853</v>
      </c>
      <c r="P111" s="982" t="s">
        <v>1852</v>
      </c>
      <c r="Q111" s="982"/>
      <c r="R111" s="982" t="s">
        <v>2243</v>
      </c>
      <c r="S111" s="982" t="s">
        <v>1858</v>
      </c>
      <c r="T111" s="982" t="s">
        <v>1857</v>
      </c>
      <c r="U111" s="982" t="s">
        <v>1856</v>
      </c>
      <c r="V111" s="982" t="s">
        <v>1853</v>
      </c>
      <c r="W111" s="982" t="s">
        <v>1852</v>
      </c>
    </row>
    <row r="112" spans="1:24" ht="14.25" customHeight="1" x14ac:dyDescent="0.2">
      <c r="A112" s="1743" t="s">
        <v>2322</v>
      </c>
      <c r="B112" s="1745" t="s">
        <v>1416</v>
      </c>
      <c r="C112" s="1017" t="s">
        <v>2357</v>
      </c>
      <c r="D112" s="1018">
        <v>860</v>
      </c>
      <c r="E112" s="1018">
        <v>860</v>
      </c>
      <c r="F112" s="1018">
        <v>900</v>
      </c>
      <c r="G112" s="1018">
        <v>920</v>
      </c>
      <c r="H112" s="1018">
        <v>970</v>
      </c>
      <c r="I112" s="1018">
        <v>1160</v>
      </c>
      <c r="J112" s="1019"/>
      <c r="K112" s="1020">
        <v>490</v>
      </c>
      <c r="L112" s="1020">
        <v>490</v>
      </c>
      <c r="M112" s="1020">
        <v>520</v>
      </c>
      <c r="N112" s="1020">
        <v>530</v>
      </c>
      <c r="O112" s="1020">
        <v>560</v>
      </c>
      <c r="P112" s="1020">
        <v>670</v>
      </c>
      <c r="Q112" s="1019"/>
      <c r="R112" s="1021">
        <v>860</v>
      </c>
      <c r="S112" s="1021">
        <v>860</v>
      </c>
      <c r="T112" s="1021">
        <v>900</v>
      </c>
      <c r="U112" s="1021">
        <v>920</v>
      </c>
      <c r="V112" s="1021">
        <v>970</v>
      </c>
      <c r="W112" s="1021">
        <v>1160</v>
      </c>
    </row>
    <row r="113" spans="1:23" ht="14.25" customHeight="1" x14ac:dyDescent="0.2">
      <c r="A113" s="1736"/>
      <c r="B113" s="1732"/>
      <c r="C113" s="1022" t="s">
        <v>2358</v>
      </c>
      <c r="D113" s="1023">
        <v>3280</v>
      </c>
      <c r="E113" s="1023">
        <v>3320</v>
      </c>
      <c r="F113" s="1024">
        <v>720</v>
      </c>
      <c r="G113" s="1024">
        <v>0</v>
      </c>
      <c r="H113" s="1024">
        <v>0</v>
      </c>
      <c r="I113" s="1024">
        <v>0</v>
      </c>
      <c r="J113" s="1025"/>
      <c r="K113" s="1023">
        <v>1200</v>
      </c>
      <c r="L113" s="1023">
        <v>1260</v>
      </c>
      <c r="M113" s="1024">
        <v>130</v>
      </c>
      <c r="N113" s="1024">
        <v>0</v>
      </c>
      <c r="O113" s="1024">
        <v>0</v>
      </c>
      <c r="P113" s="1024">
        <v>0</v>
      </c>
      <c r="Q113" s="1025"/>
      <c r="R113" s="1026">
        <v>2080</v>
      </c>
      <c r="S113" s="1026">
        <v>2190</v>
      </c>
      <c r="T113" s="1027">
        <v>220</v>
      </c>
      <c r="U113" s="1027">
        <v>0</v>
      </c>
      <c r="V113" s="1027">
        <v>0</v>
      </c>
      <c r="W113" s="1027">
        <v>0</v>
      </c>
    </row>
    <row r="114" spans="1:23" ht="14.25" customHeight="1" x14ac:dyDescent="0.2">
      <c r="A114" s="1736"/>
      <c r="B114" s="1732"/>
      <c r="C114" s="1028" t="s">
        <v>2359</v>
      </c>
      <c r="D114" s="1023">
        <v>1260</v>
      </c>
      <c r="E114" s="1023">
        <v>1140</v>
      </c>
      <c r="F114" s="1023">
        <v>1070</v>
      </c>
      <c r="G114" s="1023">
        <v>1130</v>
      </c>
      <c r="H114" s="1023">
        <v>1200</v>
      </c>
      <c r="I114" s="1023">
        <v>1380</v>
      </c>
      <c r="J114" s="1025"/>
      <c r="K114" s="1029">
        <v>0</v>
      </c>
      <c r="L114" s="1020">
        <v>0</v>
      </c>
      <c r="M114" s="1020">
        <v>0</v>
      </c>
      <c r="N114" s="1020">
        <v>0</v>
      </c>
      <c r="O114" s="1020">
        <v>0</v>
      </c>
      <c r="P114" s="1020">
        <v>0</v>
      </c>
      <c r="Q114" s="1025"/>
      <c r="R114" s="1021">
        <v>0</v>
      </c>
      <c r="S114" s="1021">
        <v>0</v>
      </c>
      <c r="T114" s="1021">
        <v>0</v>
      </c>
      <c r="U114" s="1021">
        <v>0</v>
      </c>
      <c r="V114" s="1021">
        <v>0</v>
      </c>
      <c r="W114" s="1021">
        <v>0</v>
      </c>
    </row>
    <row r="115" spans="1:23" ht="14.25" customHeight="1" x14ac:dyDescent="0.2">
      <c r="A115" s="1736"/>
      <c r="B115" s="1732"/>
      <c r="C115" s="1028" t="s">
        <v>2360</v>
      </c>
      <c r="D115" s="1030">
        <v>3.29</v>
      </c>
      <c r="E115" s="1030">
        <v>3.67</v>
      </c>
      <c r="F115" s="1030">
        <v>1.51</v>
      </c>
      <c r="G115" s="1030">
        <v>0.81</v>
      </c>
      <c r="H115" s="1030">
        <v>0.81</v>
      </c>
      <c r="I115" s="1030">
        <v>0.84</v>
      </c>
      <c r="J115" s="1031"/>
      <c r="K115" s="1032">
        <v>0</v>
      </c>
      <c r="L115" s="1032">
        <v>0</v>
      </c>
      <c r="M115" s="1032">
        <v>0</v>
      </c>
      <c r="N115" s="1032">
        <v>0</v>
      </c>
      <c r="O115" s="1032">
        <v>0</v>
      </c>
      <c r="P115" s="1032">
        <v>0</v>
      </c>
      <c r="Q115" s="1031"/>
      <c r="R115" s="1033">
        <v>0</v>
      </c>
      <c r="S115" s="1033">
        <v>0</v>
      </c>
      <c r="T115" s="1033">
        <v>0</v>
      </c>
      <c r="U115" s="1033">
        <v>0</v>
      </c>
      <c r="V115" s="1033">
        <v>0</v>
      </c>
      <c r="W115" s="1033">
        <v>0</v>
      </c>
    </row>
    <row r="116" spans="1:23" ht="14.25" customHeight="1" x14ac:dyDescent="0.2">
      <c r="A116" s="1736"/>
      <c r="B116" s="1732" t="s">
        <v>1426</v>
      </c>
      <c r="C116" s="1022" t="s">
        <v>2357</v>
      </c>
      <c r="D116" s="1024">
        <v>360</v>
      </c>
      <c r="E116" s="1024">
        <v>300</v>
      </c>
      <c r="F116" s="1024">
        <v>340</v>
      </c>
      <c r="G116" s="1024">
        <v>350</v>
      </c>
      <c r="H116" s="1024">
        <v>290</v>
      </c>
      <c r="I116" s="1024">
        <v>280</v>
      </c>
      <c r="J116" s="1025"/>
      <c r="K116" s="1024">
        <v>360</v>
      </c>
      <c r="L116" s="1024">
        <v>300</v>
      </c>
      <c r="M116" s="1024">
        <v>340</v>
      </c>
      <c r="N116" s="1024">
        <v>350</v>
      </c>
      <c r="O116" s="1024">
        <v>290</v>
      </c>
      <c r="P116" s="1024">
        <v>280</v>
      </c>
      <c r="Q116" s="1025"/>
      <c r="R116" s="1027">
        <v>360</v>
      </c>
      <c r="S116" s="1027">
        <v>300</v>
      </c>
      <c r="T116" s="1027">
        <v>340</v>
      </c>
      <c r="U116" s="1027">
        <v>350</v>
      </c>
      <c r="V116" s="1027">
        <v>290</v>
      </c>
      <c r="W116" s="1027">
        <v>280</v>
      </c>
    </row>
    <row r="117" spans="1:23" ht="14.25" customHeight="1" x14ac:dyDescent="0.2">
      <c r="A117" s="1736"/>
      <c r="B117" s="1732"/>
      <c r="C117" s="1022" t="s">
        <v>2358</v>
      </c>
      <c r="D117" s="1024">
        <v>530</v>
      </c>
      <c r="E117" s="1024">
        <v>550</v>
      </c>
      <c r="F117" s="1024">
        <v>170</v>
      </c>
      <c r="G117" s="1024">
        <v>0</v>
      </c>
      <c r="H117" s="1024">
        <v>0</v>
      </c>
      <c r="I117" s="1024">
        <v>0</v>
      </c>
      <c r="J117" s="1025"/>
      <c r="K117" s="1024">
        <v>430</v>
      </c>
      <c r="L117" s="1024">
        <v>390</v>
      </c>
      <c r="M117" s="1024">
        <v>40</v>
      </c>
      <c r="N117" s="1024">
        <v>0</v>
      </c>
      <c r="O117" s="1024">
        <v>0</v>
      </c>
      <c r="P117" s="1024">
        <v>0</v>
      </c>
      <c r="Q117" s="1025"/>
      <c r="R117" s="1027">
        <v>430</v>
      </c>
      <c r="S117" s="1027">
        <v>390</v>
      </c>
      <c r="T117" s="1027">
        <v>40</v>
      </c>
      <c r="U117" s="1027">
        <v>0</v>
      </c>
      <c r="V117" s="1027">
        <v>0</v>
      </c>
      <c r="W117" s="1027">
        <v>0</v>
      </c>
    </row>
    <row r="118" spans="1:23" ht="14.25" customHeight="1" x14ac:dyDescent="0.2">
      <c r="A118" s="1736"/>
      <c r="B118" s="1732"/>
      <c r="C118" s="1028" t="s">
        <v>2359</v>
      </c>
      <c r="D118" s="1024">
        <v>240</v>
      </c>
      <c r="E118" s="1024">
        <v>220</v>
      </c>
      <c r="F118" s="1024">
        <v>290</v>
      </c>
      <c r="G118" s="1024">
        <v>310</v>
      </c>
      <c r="H118" s="1024">
        <v>280</v>
      </c>
      <c r="I118" s="1024">
        <v>280</v>
      </c>
      <c r="J118" s="1025"/>
      <c r="K118" s="1020">
        <v>0</v>
      </c>
      <c r="L118" s="1020">
        <v>0</v>
      </c>
      <c r="M118" s="1020">
        <v>0</v>
      </c>
      <c r="N118" s="1020">
        <v>0</v>
      </c>
      <c r="O118" s="1020">
        <v>0</v>
      </c>
      <c r="P118" s="1020">
        <v>0</v>
      </c>
      <c r="Q118" s="1025"/>
      <c r="R118" s="1021">
        <v>0</v>
      </c>
      <c r="S118" s="1021">
        <v>0</v>
      </c>
      <c r="T118" s="1021">
        <v>0</v>
      </c>
      <c r="U118" s="1021">
        <v>0</v>
      </c>
      <c r="V118" s="1021">
        <v>0</v>
      </c>
      <c r="W118" s="1021">
        <v>0</v>
      </c>
    </row>
    <row r="119" spans="1:23" ht="14.25" customHeight="1" x14ac:dyDescent="0.2">
      <c r="A119" s="1736"/>
      <c r="B119" s="1732"/>
      <c r="C119" s="1028" t="s">
        <v>2360</v>
      </c>
      <c r="D119" s="1030">
        <v>3.71</v>
      </c>
      <c r="E119" s="1030">
        <v>3.86</v>
      </c>
      <c r="F119" s="1030">
        <v>1.76</v>
      </c>
      <c r="G119" s="1030">
        <v>1.1299999999999999</v>
      </c>
      <c r="H119" s="1030">
        <v>1.04</v>
      </c>
      <c r="I119" s="1030">
        <v>1</v>
      </c>
      <c r="J119" s="1031"/>
      <c r="K119" s="1032">
        <v>0</v>
      </c>
      <c r="L119" s="1032">
        <v>0</v>
      </c>
      <c r="M119" s="1032">
        <v>0</v>
      </c>
      <c r="N119" s="1032">
        <v>0</v>
      </c>
      <c r="O119" s="1032">
        <v>0</v>
      </c>
      <c r="P119" s="1032">
        <v>0</v>
      </c>
      <c r="Q119" s="1031"/>
      <c r="R119" s="1033">
        <v>0</v>
      </c>
      <c r="S119" s="1033">
        <v>0</v>
      </c>
      <c r="T119" s="1033">
        <v>0</v>
      </c>
      <c r="U119" s="1033">
        <v>0</v>
      </c>
      <c r="V119" s="1033">
        <v>0</v>
      </c>
      <c r="W119" s="1033">
        <v>0</v>
      </c>
    </row>
    <row r="120" spans="1:23" ht="14.25" customHeight="1" x14ac:dyDescent="0.2">
      <c r="A120" s="1736"/>
      <c r="B120" s="1732" t="s">
        <v>1378</v>
      </c>
      <c r="C120" s="1022" t="s">
        <v>2357</v>
      </c>
      <c r="D120" s="1024">
        <v>230</v>
      </c>
      <c r="E120" s="1024">
        <v>230</v>
      </c>
      <c r="F120" s="1024">
        <v>180</v>
      </c>
      <c r="G120" s="1024">
        <v>240</v>
      </c>
      <c r="H120" s="1024">
        <v>340</v>
      </c>
      <c r="I120" s="1024">
        <v>330</v>
      </c>
      <c r="J120" s="1025"/>
      <c r="K120" s="1024">
        <v>230</v>
      </c>
      <c r="L120" s="1024">
        <v>230</v>
      </c>
      <c r="M120" s="1024">
        <v>180</v>
      </c>
      <c r="N120" s="1024">
        <v>240</v>
      </c>
      <c r="O120" s="1024">
        <v>340</v>
      </c>
      <c r="P120" s="1024">
        <v>330</v>
      </c>
      <c r="Q120" s="1025"/>
      <c r="R120" s="1027">
        <v>230</v>
      </c>
      <c r="S120" s="1027">
        <v>230</v>
      </c>
      <c r="T120" s="1027">
        <v>180</v>
      </c>
      <c r="U120" s="1027">
        <v>240</v>
      </c>
      <c r="V120" s="1027">
        <v>340</v>
      </c>
      <c r="W120" s="1027">
        <v>330</v>
      </c>
    </row>
    <row r="121" spans="1:23" ht="14.25" customHeight="1" x14ac:dyDescent="0.2">
      <c r="A121" s="1736"/>
      <c r="B121" s="1732"/>
      <c r="C121" s="1022" t="s">
        <v>2358</v>
      </c>
      <c r="D121" s="1024">
        <v>450</v>
      </c>
      <c r="E121" s="1024">
        <v>460</v>
      </c>
      <c r="F121" s="1024">
        <v>330</v>
      </c>
      <c r="G121" s="1024">
        <v>310</v>
      </c>
      <c r="H121" s="1024">
        <v>420</v>
      </c>
      <c r="I121" s="1024">
        <v>350</v>
      </c>
      <c r="J121" s="1025"/>
      <c r="K121" s="1024">
        <v>450</v>
      </c>
      <c r="L121" s="1024">
        <v>460</v>
      </c>
      <c r="M121" s="1024">
        <v>330</v>
      </c>
      <c r="N121" s="1024">
        <v>310</v>
      </c>
      <c r="O121" s="1024">
        <v>420</v>
      </c>
      <c r="P121" s="1024">
        <v>350</v>
      </c>
      <c r="Q121" s="1025"/>
      <c r="R121" s="1027">
        <v>450</v>
      </c>
      <c r="S121" s="1027">
        <v>460</v>
      </c>
      <c r="T121" s="1027">
        <v>330</v>
      </c>
      <c r="U121" s="1027">
        <v>310</v>
      </c>
      <c r="V121" s="1027">
        <v>420</v>
      </c>
      <c r="W121" s="1027">
        <v>350</v>
      </c>
    </row>
    <row r="122" spans="1:23" ht="14.25" customHeight="1" x14ac:dyDescent="0.2">
      <c r="A122" s="1736"/>
      <c r="B122" s="1732"/>
      <c r="C122" s="1028" t="s">
        <v>2359</v>
      </c>
      <c r="D122" s="1024">
        <v>280</v>
      </c>
      <c r="E122" s="1024">
        <v>310</v>
      </c>
      <c r="F122" s="1024">
        <v>220</v>
      </c>
      <c r="G122" s="1024">
        <v>360</v>
      </c>
      <c r="H122" s="1024">
        <v>500</v>
      </c>
      <c r="I122" s="1024">
        <v>480</v>
      </c>
      <c r="J122" s="1025"/>
      <c r="K122" s="1020">
        <v>0</v>
      </c>
      <c r="L122" s="1020">
        <v>0</v>
      </c>
      <c r="M122" s="1020">
        <v>0</v>
      </c>
      <c r="N122" s="1020">
        <v>0</v>
      </c>
      <c r="O122" s="1020">
        <v>0</v>
      </c>
      <c r="P122" s="1020">
        <v>0</v>
      </c>
      <c r="Q122" s="1025"/>
      <c r="R122" s="1021">
        <v>0</v>
      </c>
      <c r="S122" s="1021">
        <v>0</v>
      </c>
      <c r="T122" s="1021">
        <v>0</v>
      </c>
      <c r="U122" s="1021">
        <v>0</v>
      </c>
      <c r="V122" s="1021">
        <v>0</v>
      </c>
      <c r="W122" s="1021">
        <v>0</v>
      </c>
    </row>
    <row r="123" spans="1:23" ht="14.25" customHeight="1" thickBot="1" x14ac:dyDescent="0.25">
      <c r="A123" s="1744"/>
      <c r="B123" s="1746"/>
      <c r="C123" s="1034" t="s">
        <v>2360</v>
      </c>
      <c r="D123" s="1035">
        <v>2.4300000000000002</v>
      </c>
      <c r="E123" s="1035">
        <v>2.23</v>
      </c>
      <c r="F123" s="1035">
        <v>2.3199999999999998</v>
      </c>
      <c r="G123" s="1035">
        <v>1.53</v>
      </c>
      <c r="H123" s="1035">
        <v>1.52</v>
      </c>
      <c r="I123" s="1035">
        <v>1.42</v>
      </c>
      <c r="J123" s="1036"/>
      <c r="K123" s="1037">
        <v>0</v>
      </c>
      <c r="L123" s="1037">
        <v>0</v>
      </c>
      <c r="M123" s="1037">
        <v>0</v>
      </c>
      <c r="N123" s="1037">
        <v>0</v>
      </c>
      <c r="O123" s="1037">
        <v>0</v>
      </c>
      <c r="P123" s="1037">
        <v>0</v>
      </c>
      <c r="Q123" s="1036"/>
      <c r="R123" s="1038">
        <v>0</v>
      </c>
      <c r="S123" s="1038">
        <v>0</v>
      </c>
      <c r="T123" s="1038">
        <v>0</v>
      </c>
      <c r="U123" s="1038">
        <v>0</v>
      </c>
      <c r="V123" s="1038">
        <v>0</v>
      </c>
      <c r="W123" s="1038">
        <v>0</v>
      </c>
    </row>
    <row r="124" spans="1:23" ht="14.25" customHeight="1" x14ac:dyDescent="0.2">
      <c r="A124" s="1735" t="s">
        <v>2325</v>
      </c>
      <c r="B124" s="1738" t="s">
        <v>2326</v>
      </c>
      <c r="C124" s="1039" t="s">
        <v>2357</v>
      </c>
      <c r="D124" s="1040">
        <v>2210</v>
      </c>
      <c r="E124" s="1040">
        <v>2230</v>
      </c>
      <c r="F124" s="1040">
        <v>2170</v>
      </c>
      <c r="G124" s="1040">
        <v>2160</v>
      </c>
      <c r="H124" s="1040">
        <v>2220</v>
      </c>
      <c r="I124" s="1040">
        <v>2350</v>
      </c>
      <c r="J124" s="1041"/>
      <c r="K124" s="1040">
        <v>1880</v>
      </c>
      <c r="L124" s="1040">
        <v>1900</v>
      </c>
      <c r="M124" s="1040">
        <v>1840</v>
      </c>
      <c r="N124" s="1040">
        <v>1830</v>
      </c>
      <c r="O124" s="1040">
        <v>1880</v>
      </c>
      <c r="P124" s="1040">
        <v>1990</v>
      </c>
      <c r="Q124" s="1041"/>
      <c r="R124" s="1042">
        <v>1930</v>
      </c>
      <c r="S124" s="1042">
        <v>1940</v>
      </c>
      <c r="T124" s="1042">
        <v>1890</v>
      </c>
      <c r="U124" s="1042">
        <v>1870</v>
      </c>
      <c r="V124" s="1042">
        <v>1930</v>
      </c>
      <c r="W124" s="1042">
        <v>2050</v>
      </c>
    </row>
    <row r="125" spans="1:23" ht="14.25" customHeight="1" x14ac:dyDescent="0.2">
      <c r="A125" s="1736"/>
      <c r="B125" s="1732"/>
      <c r="C125" s="1022" t="s">
        <v>2358</v>
      </c>
      <c r="D125" s="1024">
        <v>260</v>
      </c>
      <c r="E125" s="1024">
        <v>260</v>
      </c>
      <c r="F125" s="1024">
        <v>260</v>
      </c>
      <c r="G125" s="1024">
        <v>260</v>
      </c>
      <c r="H125" s="1024">
        <v>270</v>
      </c>
      <c r="I125" s="1024">
        <v>270</v>
      </c>
      <c r="J125" s="1025"/>
      <c r="K125" s="1024">
        <v>220</v>
      </c>
      <c r="L125" s="1024">
        <v>220</v>
      </c>
      <c r="M125" s="1024">
        <v>230</v>
      </c>
      <c r="N125" s="1024">
        <v>220</v>
      </c>
      <c r="O125" s="1024">
        <v>230</v>
      </c>
      <c r="P125" s="1024">
        <v>230</v>
      </c>
      <c r="Q125" s="1025"/>
      <c r="R125" s="1027">
        <v>220</v>
      </c>
      <c r="S125" s="1027">
        <v>220</v>
      </c>
      <c r="T125" s="1027">
        <v>230</v>
      </c>
      <c r="U125" s="1027">
        <v>220</v>
      </c>
      <c r="V125" s="1027">
        <v>230</v>
      </c>
      <c r="W125" s="1027">
        <v>230</v>
      </c>
    </row>
    <row r="126" spans="1:23" ht="14.25" customHeight="1" x14ac:dyDescent="0.2">
      <c r="A126" s="1736"/>
      <c r="B126" s="1732"/>
      <c r="C126" s="1028" t="s">
        <v>2359</v>
      </c>
      <c r="D126" s="1023">
        <v>2340</v>
      </c>
      <c r="E126" s="1023">
        <v>2370</v>
      </c>
      <c r="F126" s="1023">
        <v>2370</v>
      </c>
      <c r="G126" s="1023">
        <v>2400</v>
      </c>
      <c r="H126" s="1023">
        <v>2410</v>
      </c>
      <c r="I126" s="1023">
        <v>2430</v>
      </c>
      <c r="J126" s="1025"/>
      <c r="K126" s="1020">
        <v>0</v>
      </c>
      <c r="L126" s="1020">
        <v>0</v>
      </c>
      <c r="M126" s="1020">
        <v>0</v>
      </c>
      <c r="N126" s="1020">
        <v>0</v>
      </c>
      <c r="O126" s="1020">
        <v>0</v>
      </c>
      <c r="P126" s="1020">
        <v>0</v>
      </c>
      <c r="Q126" s="1025"/>
      <c r="R126" s="1021">
        <v>0</v>
      </c>
      <c r="S126" s="1021">
        <v>0</v>
      </c>
      <c r="T126" s="1021">
        <v>0</v>
      </c>
      <c r="U126" s="1021">
        <v>0</v>
      </c>
      <c r="V126" s="1021">
        <v>0</v>
      </c>
      <c r="W126" s="1021">
        <v>0</v>
      </c>
    </row>
    <row r="127" spans="1:23" ht="14.25" customHeight="1" thickBot="1" x14ac:dyDescent="0.25">
      <c r="A127" s="1737"/>
      <c r="B127" s="1739"/>
      <c r="C127" s="1043" t="s">
        <v>2360</v>
      </c>
      <c r="D127" s="1044">
        <v>1.06</v>
      </c>
      <c r="E127" s="1044">
        <v>1.05</v>
      </c>
      <c r="F127" s="1044">
        <v>1.03</v>
      </c>
      <c r="G127" s="1044">
        <v>1.01</v>
      </c>
      <c r="H127" s="1044">
        <v>1.03</v>
      </c>
      <c r="I127" s="1044">
        <v>1.08</v>
      </c>
      <c r="J127" s="1045"/>
      <c r="K127" s="1046">
        <v>0</v>
      </c>
      <c r="L127" s="1046">
        <v>0</v>
      </c>
      <c r="M127" s="1046">
        <v>0</v>
      </c>
      <c r="N127" s="1046">
        <v>0</v>
      </c>
      <c r="O127" s="1046">
        <v>0</v>
      </c>
      <c r="P127" s="1046">
        <v>0</v>
      </c>
      <c r="Q127" s="1045"/>
      <c r="R127" s="1047">
        <v>0</v>
      </c>
      <c r="S127" s="1047">
        <v>0</v>
      </c>
      <c r="T127" s="1047">
        <v>0</v>
      </c>
      <c r="U127" s="1047">
        <v>0</v>
      </c>
      <c r="V127" s="1047">
        <v>0</v>
      </c>
      <c r="W127" s="1047">
        <v>0</v>
      </c>
    </row>
    <row r="128" spans="1:23" ht="14.25" customHeight="1" x14ac:dyDescent="0.2">
      <c r="A128" s="1743" t="s">
        <v>2361</v>
      </c>
      <c r="B128" s="1745" t="s">
        <v>2362</v>
      </c>
      <c r="C128" s="1017" t="s">
        <v>2357</v>
      </c>
      <c r="D128" s="1018">
        <v>2760</v>
      </c>
      <c r="E128" s="1018">
        <v>3140</v>
      </c>
      <c r="F128" s="1018">
        <v>2410</v>
      </c>
      <c r="G128" s="1018">
        <v>2500</v>
      </c>
      <c r="H128" s="1018">
        <v>2420</v>
      </c>
      <c r="I128" s="1018">
        <v>2460</v>
      </c>
      <c r="J128" s="1019"/>
      <c r="K128" s="1020">
        <v>1380</v>
      </c>
      <c r="L128" s="1020">
        <v>1570</v>
      </c>
      <c r="M128" s="1020">
        <v>1210</v>
      </c>
      <c r="N128" s="1020">
        <v>1250</v>
      </c>
      <c r="O128" s="1020">
        <v>1210</v>
      </c>
      <c r="P128" s="1020">
        <v>1230</v>
      </c>
      <c r="Q128" s="1019"/>
      <c r="R128" s="1048">
        <v>1380</v>
      </c>
      <c r="S128" s="1048">
        <v>1570</v>
      </c>
      <c r="T128" s="1048">
        <v>1210</v>
      </c>
      <c r="U128" s="1048">
        <v>1250</v>
      </c>
      <c r="V128" s="1048">
        <v>1210</v>
      </c>
      <c r="W128" s="1048">
        <v>1230</v>
      </c>
    </row>
    <row r="129" spans="1:23" ht="14.25" customHeight="1" x14ac:dyDescent="0.2">
      <c r="A129" s="1736"/>
      <c r="B129" s="1732"/>
      <c r="C129" s="1022" t="s">
        <v>2358</v>
      </c>
      <c r="D129" s="1024">
        <v>830</v>
      </c>
      <c r="E129" s="1024">
        <v>670</v>
      </c>
      <c r="F129" s="1024">
        <v>720</v>
      </c>
      <c r="G129" s="1024">
        <v>520</v>
      </c>
      <c r="H129" s="1024">
        <v>440</v>
      </c>
      <c r="I129" s="1024">
        <v>420</v>
      </c>
      <c r="J129" s="1025"/>
      <c r="K129" s="1024">
        <v>420</v>
      </c>
      <c r="L129" s="1024">
        <v>330</v>
      </c>
      <c r="M129" s="1024">
        <v>360</v>
      </c>
      <c r="N129" s="1024">
        <v>260</v>
      </c>
      <c r="O129" s="1024">
        <v>220</v>
      </c>
      <c r="P129" s="1024">
        <v>210</v>
      </c>
      <c r="Q129" s="1025"/>
      <c r="R129" s="1027">
        <v>420</v>
      </c>
      <c r="S129" s="1027">
        <v>330</v>
      </c>
      <c r="T129" s="1027">
        <v>360</v>
      </c>
      <c r="U129" s="1027">
        <v>260</v>
      </c>
      <c r="V129" s="1027">
        <v>220</v>
      </c>
      <c r="W129" s="1027">
        <v>210</v>
      </c>
    </row>
    <row r="130" spans="1:23" ht="14.25" customHeight="1" x14ac:dyDescent="0.2">
      <c r="A130" s="1736"/>
      <c r="B130" s="1732"/>
      <c r="C130" s="1028" t="s">
        <v>2359</v>
      </c>
      <c r="D130" s="1024">
        <v>990</v>
      </c>
      <c r="E130" s="1024">
        <v>980</v>
      </c>
      <c r="F130" s="1024">
        <v>900</v>
      </c>
      <c r="G130" s="1024">
        <v>910</v>
      </c>
      <c r="H130" s="1024">
        <v>710</v>
      </c>
      <c r="I130" s="1024">
        <v>750</v>
      </c>
      <c r="J130" s="1025"/>
      <c r="K130" s="1020">
        <v>0</v>
      </c>
      <c r="L130" s="1020">
        <v>0</v>
      </c>
      <c r="M130" s="1020">
        <v>0</v>
      </c>
      <c r="N130" s="1020">
        <v>0</v>
      </c>
      <c r="O130" s="1020">
        <v>0</v>
      </c>
      <c r="P130" s="1020">
        <v>0</v>
      </c>
      <c r="Q130" s="1025"/>
      <c r="R130" s="1021">
        <v>0</v>
      </c>
      <c r="S130" s="1021">
        <v>0</v>
      </c>
      <c r="T130" s="1021">
        <v>0</v>
      </c>
      <c r="U130" s="1021">
        <v>0</v>
      </c>
      <c r="V130" s="1021">
        <v>0</v>
      </c>
      <c r="W130" s="1021">
        <v>0</v>
      </c>
    </row>
    <row r="131" spans="1:23" ht="14.25" customHeight="1" x14ac:dyDescent="0.2">
      <c r="A131" s="1736"/>
      <c r="B131" s="1732"/>
      <c r="C131" s="1028" t="s">
        <v>2360</v>
      </c>
      <c r="D131" s="1049">
        <v>3.63</v>
      </c>
      <c r="E131" s="1049">
        <v>3.89</v>
      </c>
      <c r="F131" s="1049">
        <v>3.48</v>
      </c>
      <c r="G131" s="1049">
        <v>3.32</v>
      </c>
      <c r="H131" s="1049">
        <v>4.03</v>
      </c>
      <c r="I131" s="1049">
        <v>3.84</v>
      </c>
      <c r="J131" s="1025"/>
      <c r="K131" s="1020">
        <v>0</v>
      </c>
      <c r="L131" s="1020">
        <v>0</v>
      </c>
      <c r="M131" s="1020">
        <v>0</v>
      </c>
      <c r="N131" s="1020">
        <v>0</v>
      </c>
      <c r="O131" s="1020">
        <v>0</v>
      </c>
      <c r="P131" s="1020">
        <v>0</v>
      </c>
      <c r="Q131" s="1025"/>
      <c r="R131" s="1021">
        <v>0</v>
      </c>
      <c r="S131" s="1021">
        <v>0</v>
      </c>
      <c r="T131" s="1021">
        <v>0</v>
      </c>
      <c r="U131" s="1021">
        <v>0</v>
      </c>
      <c r="V131" s="1021">
        <v>0</v>
      </c>
      <c r="W131" s="1021">
        <v>0</v>
      </c>
    </row>
    <row r="132" spans="1:23" ht="14.25" customHeight="1" x14ac:dyDescent="0.2">
      <c r="A132" s="1736"/>
      <c r="B132" s="1732" t="s">
        <v>1424</v>
      </c>
      <c r="C132" s="1022" t="s">
        <v>2357</v>
      </c>
      <c r="D132" s="1024">
        <v>540</v>
      </c>
      <c r="E132" s="1024">
        <v>550</v>
      </c>
      <c r="F132" s="1024">
        <v>510</v>
      </c>
      <c r="G132" s="1024">
        <v>530</v>
      </c>
      <c r="H132" s="1024">
        <v>590</v>
      </c>
      <c r="I132" s="1024">
        <v>550</v>
      </c>
      <c r="J132" s="1025"/>
      <c r="K132" s="1024">
        <v>540</v>
      </c>
      <c r="L132" s="1024">
        <v>550</v>
      </c>
      <c r="M132" s="1024">
        <v>510</v>
      </c>
      <c r="N132" s="1024">
        <v>530</v>
      </c>
      <c r="O132" s="1024">
        <v>590</v>
      </c>
      <c r="P132" s="1024">
        <v>550</v>
      </c>
      <c r="Q132" s="1025"/>
      <c r="R132" s="1027">
        <v>540</v>
      </c>
      <c r="S132" s="1027">
        <v>550</v>
      </c>
      <c r="T132" s="1027">
        <v>510</v>
      </c>
      <c r="U132" s="1027">
        <v>530</v>
      </c>
      <c r="V132" s="1027">
        <v>590</v>
      </c>
      <c r="W132" s="1027">
        <v>550</v>
      </c>
    </row>
    <row r="133" spans="1:23" ht="14.25" customHeight="1" x14ac:dyDescent="0.2">
      <c r="A133" s="1736"/>
      <c r="B133" s="1732"/>
      <c r="C133" s="1022" t="s">
        <v>2358</v>
      </c>
      <c r="D133" s="1024">
        <v>80</v>
      </c>
      <c r="E133" s="1024">
        <v>80</v>
      </c>
      <c r="F133" s="1024">
        <v>80</v>
      </c>
      <c r="G133" s="1024">
        <v>70</v>
      </c>
      <c r="H133" s="1024">
        <v>70</v>
      </c>
      <c r="I133" s="1024">
        <v>70</v>
      </c>
      <c r="J133" s="1025"/>
      <c r="K133" s="1024">
        <v>80</v>
      </c>
      <c r="L133" s="1024">
        <v>80</v>
      </c>
      <c r="M133" s="1024">
        <v>80</v>
      </c>
      <c r="N133" s="1024">
        <v>70</v>
      </c>
      <c r="O133" s="1024">
        <v>70</v>
      </c>
      <c r="P133" s="1024">
        <v>70</v>
      </c>
      <c r="Q133" s="1025"/>
      <c r="R133" s="1027">
        <v>80</v>
      </c>
      <c r="S133" s="1027">
        <v>80</v>
      </c>
      <c r="T133" s="1027">
        <v>80</v>
      </c>
      <c r="U133" s="1027">
        <v>70</v>
      </c>
      <c r="V133" s="1027">
        <v>70</v>
      </c>
      <c r="W133" s="1027">
        <v>70</v>
      </c>
    </row>
    <row r="134" spans="1:23" ht="14.25" customHeight="1" x14ac:dyDescent="0.2">
      <c r="A134" s="1736"/>
      <c r="B134" s="1732"/>
      <c r="C134" s="1028" t="s">
        <v>2359</v>
      </c>
      <c r="D134" s="1024">
        <v>180</v>
      </c>
      <c r="E134" s="1024">
        <v>160</v>
      </c>
      <c r="F134" s="1024">
        <v>160</v>
      </c>
      <c r="G134" s="1024">
        <v>160</v>
      </c>
      <c r="H134" s="1024">
        <v>180</v>
      </c>
      <c r="I134" s="1024">
        <v>170</v>
      </c>
      <c r="J134" s="1025"/>
      <c r="K134" s="1020">
        <v>0</v>
      </c>
      <c r="L134" s="1020">
        <v>0</v>
      </c>
      <c r="M134" s="1020">
        <v>0</v>
      </c>
      <c r="N134" s="1020">
        <v>0</v>
      </c>
      <c r="O134" s="1020">
        <v>0</v>
      </c>
      <c r="P134" s="1020">
        <v>0</v>
      </c>
      <c r="Q134" s="1025"/>
      <c r="R134" s="1021">
        <v>0</v>
      </c>
      <c r="S134" s="1021">
        <v>0</v>
      </c>
      <c r="T134" s="1021">
        <v>0</v>
      </c>
      <c r="U134" s="1021">
        <v>0</v>
      </c>
      <c r="V134" s="1021">
        <v>0</v>
      </c>
      <c r="W134" s="1021">
        <v>0</v>
      </c>
    </row>
    <row r="135" spans="1:23" ht="14.25" customHeight="1" thickBot="1" x14ac:dyDescent="0.25">
      <c r="A135" s="1744"/>
      <c r="B135" s="1746"/>
      <c r="C135" s="1034" t="s">
        <v>2360</v>
      </c>
      <c r="D135" s="1035">
        <v>3.44</v>
      </c>
      <c r="E135" s="1035">
        <v>3.94</v>
      </c>
      <c r="F135" s="1035">
        <v>3.69</v>
      </c>
      <c r="G135" s="1035">
        <v>3.75</v>
      </c>
      <c r="H135" s="1035">
        <v>3.67</v>
      </c>
      <c r="I135" s="1035">
        <v>3.65</v>
      </c>
      <c r="J135" s="1036"/>
      <c r="K135" s="1037">
        <v>0</v>
      </c>
      <c r="L135" s="1037">
        <v>0</v>
      </c>
      <c r="M135" s="1037">
        <v>0</v>
      </c>
      <c r="N135" s="1037">
        <v>0</v>
      </c>
      <c r="O135" s="1037">
        <v>0</v>
      </c>
      <c r="P135" s="1037">
        <v>0</v>
      </c>
      <c r="Q135" s="1036"/>
      <c r="R135" s="1038">
        <v>0</v>
      </c>
      <c r="S135" s="1038">
        <v>0</v>
      </c>
      <c r="T135" s="1038">
        <v>0</v>
      </c>
      <c r="U135" s="1038">
        <v>0</v>
      </c>
      <c r="V135" s="1038">
        <v>0</v>
      </c>
      <c r="W135" s="1038">
        <v>0</v>
      </c>
    </row>
    <row r="136" spans="1:23" ht="14.25" customHeight="1" x14ac:dyDescent="0.2">
      <c r="A136" s="1735" t="s">
        <v>2330</v>
      </c>
      <c r="B136" s="1738" t="s">
        <v>1438</v>
      </c>
      <c r="C136" s="1039" t="s">
        <v>2357</v>
      </c>
      <c r="D136" s="1050">
        <v>510</v>
      </c>
      <c r="E136" s="1050">
        <v>530</v>
      </c>
      <c r="F136" s="1050">
        <v>490</v>
      </c>
      <c r="G136" s="1050">
        <v>470</v>
      </c>
      <c r="H136" s="1050">
        <v>550</v>
      </c>
      <c r="I136" s="1050">
        <v>140</v>
      </c>
      <c r="J136" s="1041"/>
      <c r="K136" s="1050">
        <v>510</v>
      </c>
      <c r="L136" s="1050">
        <v>530</v>
      </c>
      <c r="M136" s="1050">
        <v>490</v>
      </c>
      <c r="N136" s="1050">
        <v>470</v>
      </c>
      <c r="O136" s="1050">
        <v>550</v>
      </c>
      <c r="P136" s="1050">
        <v>140</v>
      </c>
      <c r="Q136" s="1041"/>
      <c r="R136" s="1051">
        <v>510</v>
      </c>
      <c r="S136" s="1051">
        <v>530</v>
      </c>
      <c r="T136" s="1051">
        <v>490</v>
      </c>
      <c r="U136" s="1051">
        <v>470</v>
      </c>
      <c r="V136" s="1051">
        <v>550</v>
      </c>
      <c r="W136" s="1051">
        <v>140</v>
      </c>
    </row>
    <row r="137" spans="1:23" ht="14.25" customHeight="1" x14ac:dyDescent="0.2">
      <c r="A137" s="1736"/>
      <c r="B137" s="1732"/>
      <c r="C137" s="1022" t="s">
        <v>2358</v>
      </c>
      <c r="D137" s="1024">
        <v>550</v>
      </c>
      <c r="E137" s="1024">
        <v>550</v>
      </c>
      <c r="F137" s="1024">
        <v>530</v>
      </c>
      <c r="G137" s="1024">
        <v>500</v>
      </c>
      <c r="H137" s="1024">
        <v>510</v>
      </c>
      <c r="I137" s="1024">
        <v>180</v>
      </c>
      <c r="J137" s="1025"/>
      <c r="K137" s="1024">
        <v>550</v>
      </c>
      <c r="L137" s="1024">
        <v>550</v>
      </c>
      <c r="M137" s="1024">
        <v>530</v>
      </c>
      <c r="N137" s="1024">
        <v>500</v>
      </c>
      <c r="O137" s="1024">
        <v>510</v>
      </c>
      <c r="P137" s="1024">
        <v>180</v>
      </c>
      <c r="Q137" s="1025"/>
      <c r="R137" s="1027">
        <v>550</v>
      </c>
      <c r="S137" s="1027">
        <v>550</v>
      </c>
      <c r="T137" s="1027">
        <v>530</v>
      </c>
      <c r="U137" s="1027">
        <v>500</v>
      </c>
      <c r="V137" s="1027">
        <v>510</v>
      </c>
      <c r="W137" s="1027">
        <v>180</v>
      </c>
    </row>
    <row r="138" spans="1:23" ht="14.25" customHeight="1" x14ac:dyDescent="0.2">
      <c r="A138" s="1736"/>
      <c r="B138" s="1732"/>
      <c r="C138" s="1028" t="s">
        <v>2359</v>
      </c>
      <c r="D138" s="1024">
        <v>150</v>
      </c>
      <c r="E138" s="1024">
        <v>170</v>
      </c>
      <c r="F138" s="1024">
        <v>150</v>
      </c>
      <c r="G138" s="1024">
        <v>150</v>
      </c>
      <c r="H138" s="1024">
        <v>160</v>
      </c>
      <c r="I138" s="1024">
        <v>60</v>
      </c>
      <c r="J138" s="1025"/>
      <c r="K138" s="1020">
        <v>0</v>
      </c>
      <c r="L138" s="1020">
        <v>0</v>
      </c>
      <c r="M138" s="1020">
        <v>0</v>
      </c>
      <c r="N138" s="1020">
        <v>0</v>
      </c>
      <c r="O138" s="1020">
        <v>0</v>
      </c>
      <c r="P138" s="1020">
        <v>0</v>
      </c>
      <c r="Q138" s="1025"/>
      <c r="R138" s="1021">
        <v>0</v>
      </c>
      <c r="S138" s="1021">
        <v>0</v>
      </c>
      <c r="T138" s="1021">
        <v>0</v>
      </c>
      <c r="U138" s="1021">
        <v>0</v>
      </c>
      <c r="V138" s="1021">
        <v>0</v>
      </c>
      <c r="W138" s="1021">
        <v>0</v>
      </c>
    </row>
    <row r="139" spans="1:23" ht="14.25" customHeight="1" thickBot="1" x14ac:dyDescent="0.25">
      <c r="A139" s="1737"/>
      <c r="B139" s="1739"/>
      <c r="C139" s="1043" t="s">
        <v>2360</v>
      </c>
      <c r="D139" s="1044">
        <v>7.07</v>
      </c>
      <c r="E139" s="1044">
        <v>6.35</v>
      </c>
      <c r="F139" s="1044">
        <v>6.8</v>
      </c>
      <c r="G139" s="1044">
        <v>6.47</v>
      </c>
      <c r="H139" s="1044">
        <v>6.63</v>
      </c>
      <c r="I139" s="1044">
        <v>5.33</v>
      </c>
      <c r="J139" s="1045"/>
      <c r="K139" s="1046">
        <v>0</v>
      </c>
      <c r="L139" s="1046">
        <v>0</v>
      </c>
      <c r="M139" s="1046">
        <v>0</v>
      </c>
      <c r="N139" s="1046">
        <v>0</v>
      </c>
      <c r="O139" s="1046">
        <v>0</v>
      </c>
      <c r="P139" s="1046">
        <v>0</v>
      </c>
      <c r="Q139" s="1045"/>
      <c r="R139" s="1047">
        <v>0</v>
      </c>
      <c r="S139" s="1047">
        <v>0</v>
      </c>
      <c r="T139" s="1047">
        <v>0</v>
      </c>
      <c r="U139" s="1047">
        <v>0</v>
      </c>
      <c r="V139" s="1047">
        <v>0</v>
      </c>
      <c r="W139" s="1047">
        <v>0</v>
      </c>
    </row>
    <row r="140" spans="1:23" ht="14.25" customHeight="1" x14ac:dyDescent="0.2">
      <c r="A140" s="1728" t="s">
        <v>1073</v>
      </c>
      <c r="B140" s="1728" t="s">
        <v>2363</v>
      </c>
      <c r="C140" s="1052" t="s">
        <v>2357</v>
      </c>
      <c r="D140" s="1024">
        <v>0</v>
      </c>
      <c r="E140" s="1024">
        <v>0</v>
      </c>
      <c r="F140" s="1024">
        <v>0</v>
      </c>
      <c r="G140" s="1024">
        <v>0</v>
      </c>
      <c r="H140" s="1024">
        <v>0</v>
      </c>
      <c r="I140" s="1024">
        <v>0</v>
      </c>
      <c r="J140" s="1025"/>
      <c r="K140" s="1024">
        <v>970</v>
      </c>
      <c r="L140" s="1024">
        <v>990</v>
      </c>
      <c r="M140" s="1023">
        <v>1070</v>
      </c>
      <c r="N140" s="1023">
        <v>1200</v>
      </c>
      <c r="O140" s="1023">
        <v>1160</v>
      </c>
      <c r="P140" s="1023">
        <v>1090</v>
      </c>
      <c r="Q140" s="1025"/>
      <c r="R140" s="1053">
        <v>840</v>
      </c>
      <c r="S140" s="1053">
        <v>840</v>
      </c>
      <c r="T140" s="1053">
        <v>870</v>
      </c>
      <c r="U140" s="1053">
        <v>1000</v>
      </c>
      <c r="V140" s="1053">
        <v>930</v>
      </c>
      <c r="W140" s="1053">
        <v>860</v>
      </c>
    </row>
    <row r="141" spans="1:23" ht="14.25" customHeight="1" thickBot="1" x14ac:dyDescent="0.25">
      <c r="A141" s="1729"/>
      <c r="B141" s="1729"/>
      <c r="C141" s="1054" t="s">
        <v>2358</v>
      </c>
      <c r="D141" s="1055">
        <v>0</v>
      </c>
      <c r="E141" s="1055">
        <v>0</v>
      </c>
      <c r="F141" s="1055">
        <v>0</v>
      </c>
      <c r="G141" s="1055">
        <v>0</v>
      </c>
      <c r="H141" s="1055">
        <v>0</v>
      </c>
      <c r="I141" s="1055">
        <v>0</v>
      </c>
      <c r="J141" s="1056"/>
      <c r="K141" s="1055">
        <v>550</v>
      </c>
      <c r="L141" s="1055">
        <v>720</v>
      </c>
      <c r="M141" s="1055">
        <v>390</v>
      </c>
      <c r="N141" s="1055">
        <v>90</v>
      </c>
      <c r="O141" s="1055">
        <v>90</v>
      </c>
      <c r="P141" s="1055">
        <v>100</v>
      </c>
      <c r="Q141" s="1056"/>
      <c r="R141" s="1057">
        <v>500</v>
      </c>
      <c r="S141" s="1057">
        <v>660</v>
      </c>
      <c r="T141" s="1057">
        <v>330</v>
      </c>
      <c r="U141" s="1057">
        <v>40</v>
      </c>
      <c r="V141" s="1057">
        <v>40</v>
      </c>
      <c r="W141" s="1057">
        <v>40</v>
      </c>
    </row>
    <row r="142" spans="1:23" ht="14.25" customHeight="1" x14ac:dyDescent="0.2">
      <c r="A142" s="1723" t="s">
        <v>2364</v>
      </c>
      <c r="B142" s="1730" t="s">
        <v>2332</v>
      </c>
      <c r="C142" s="1017" t="s">
        <v>2357</v>
      </c>
      <c r="D142" s="1020">
        <v>820</v>
      </c>
      <c r="E142" s="1020">
        <v>780</v>
      </c>
      <c r="F142" s="1020">
        <v>740</v>
      </c>
      <c r="G142" s="1020">
        <v>0</v>
      </c>
      <c r="H142" s="1020">
        <v>0</v>
      </c>
      <c r="I142" s="1020">
        <v>0</v>
      </c>
      <c r="J142" s="1019"/>
      <c r="K142" s="1020">
        <v>470</v>
      </c>
      <c r="L142" s="1020">
        <v>450</v>
      </c>
      <c r="M142" s="1020">
        <v>440</v>
      </c>
      <c r="N142" s="1020">
        <v>0</v>
      </c>
      <c r="O142" s="1020">
        <v>0</v>
      </c>
      <c r="P142" s="1020">
        <v>0</v>
      </c>
      <c r="Q142" s="1019"/>
      <c r="R142" s="1021">
        <v>470</v>
      </c>
      <c r="S142" s="1021">
        <v>450</v>
      </c>
      <c r="T142" s="1021">
        <v>440</v>
      </c>
      <c r="U142" s="1021">
        <v>0</v>
      </c>
      <c r="V142" s="1021">
        <v>0</v>
      </c>
      <c r="W142" s="1021">
        <v>0</v>
      </c>
    </row>
    <row r="143" spans="1:23" ht="14.25" customHeight="1" x14ac:dyDescent="0.2">
      <c r="A143" s="1724"/>
      <c r="B143" s="1731"/>
      <c r="C143" s="1022" t="s">
        <v>2358</v>
      </c>
      <c r="D143" s="1024">
        <v>20</v>
      </c>
      <c r="E143" s="1024">
        <v>0</v>
      </c>
      <c r="F143" s="1024">
        <v>0</v>
      </c>
      <c r="G143" s="1020">
        <v>0</v>
      </c>
      <c r="H143" s="1020">
        <v>0</v>
      </c>
      <c r="I143" s="1020">
        <v>0</v>
      </c>
      <c r="J143" s="1025"/>
      <c r="K143" s="1024">
        <v>10</v>
      </c>
      <c r="L143" s="1024">
        <v>0</v>
      </c>
      <c r="M143" s="1024">
        <v>0</v>
      </c>
      <c r="N143" s="1024">
        <v>0</v>
      </c>
      <c r="O143" s="1024">
        <v>0</v>
      </c>
      <c r="P143" s="1024">
        <v>0</v>
      </c>
      <c r="Q143" s="1025"/>
      <c r="R143" s="1027">
        <v>10</v>
      </c>
      <c r="S143" s="1027">
        <v>0</v>
      </c>
      <c r="T143" s="1027">
        <v>0</v>
      </c>
      <c r="U143" s="1027">
        <v>0</v>
      </c>
      <c r="V143" s="1027">
        <v>0</v>
      </c>
      <c r="W143" s="1027">
        <v>0</v>
      </c>
    </row>
    <row r="144" spans="1:23" ht="14.25" customHeight="1" x14ac:dyDescent="0.2">
      <c r="A144" s="1724"/>
      <c r="B144" s="1731"/>
      <c r="C144" s="1028" t="s">
        <v>2359</v>
      </c>
      <c r="D144" s="1024">
        <v>240</v>
      </c>
      <c r="E144" s="1024">
        <v>210</v>
      </c>
      <c r="F144" s="1024">
        <v>200</v>
      </c>
      <c r="G144" s="1020">
        <v>0</v>
      </c>
      <c r="H144" s="1020">
        <v>0</v>
      </c>
      <c r="I144" s="1020">
        <v>0</v>
      </c>
      <c r="J144" s="1025"/>
      <c r="K144" s="1020">
        <v>0</v>
      </c>
      <c r="L144" s="1020">
        <v>0</v>
      </c>
      <c r="M144" s="1020">
        <v>0</v>
      </c>
      <c r="N144" s="1024">
        <v>0</v>
      </c>
      <c r="O144" s="1024">
        <v>0</v>
      </c>
      <c r="P144" s="1024">
        <v>0</v>
      </c>
      <c r="Q144" s="1025"/>
      <c r="R144" s="1027">
        <v>0</v>
      </c>
      <c r="S144" s="1027">
        <v>0</v>
      </c>
      <c r="T144" s="1027">
        <v>0</v>
      </c>
      <c r="U144" s="1027">
        <v>0</v>
      </c>
      <c r="V144" s="1027">
        <v>0</v>
      </c>
      <c r="W144" s="1027">
        <v>0</v>
      </c>
    </row>
    <row r="145" spans="1:23" ht="14.25" customHeight="1" x14ac:dyDescent="0.2">
      <c r="A145" s="1724"/>
      <c r="B145" s="1731"/>
      <c r="C145" s="1028" t="s">
        <v>2360</v>
      </c>
      <c r="D145" s="1049">
        <v>3.5</v>
      </c>
      <c r="E145" s="1049">
        <v>3.71</v>
      </c>
      <c r="F145" s="1049">
        <v>3.7</v>
      </c>
      <c r="G145" s="1020">
        <v>0</v>
      </c>
      <c r="H145" s="1020">
        <v>0</v>
      </c>
      <c r="I145" s="1020">
        <v>0</v>
      </c>
      <c r="J145" s="1025"/>
      <c r="K145" s="1020">
        <v>0</v>
      </c>
      <c r="L145" s="1020">
        <v>0</v>
      </c>
      <c r="M145" s="1020">
        <v>0</v>
      </c>
      <c r="N145" s="1024">
        <v>0</v>
      </c>
      <c r="O145" s="1024">
        <v>0</v>
      </c>
      <c r="P145" s="1024">
        <v>0</v>
      </c>
      <c r="Q145" s="1025"/>
      <c r="R145" s="1027">
        <v>0</v>
      </c>
      <c r="S145" s="1027">
        <v>0</v>
      </c>
      <c r="T145" s="1027">
        <v>0</v>
      </c>
      <c r="U145" s="1058">
        <v>0</v>
      </c>
      <c r="V145" s="1058">
        <v>0</v>
      </c>
      <c r="W145" s="1058">
        <v>0</v>
      </c>
    </row>
    <row r="146" spans="1:23" ht="14.25" customHeight="1" x14ac:dyDescent="0.2">
      <c r="A146" s="1724"/>
      <c r="B146" s="1732" t="s">
        <v>2333</v>
      </c>
      <c r="C146" s="1022" t="s">
        <v>2357</v>
      </c>
      <c r="D146" s="1024">
        <v>460</v>
      </c>
      <c r="E146" s="1024">
        <v>510</v>
      </c>
      <c r="F146" s="1024">
        <v>490</v>
      </c>
      <c r="G146" s="1020">
        <v>0</v>
      </c>
      <c r="H146" s="1020">
        <v>0</v>
      </c>
      <c r="I146" s="1020">
        <v>0</v>
      </c>
      <c r="J146" s="1025"/>
      <c r="K146" s="1024">
        <v>370</v>
      </c>
      <c r="L146" s="1024">
        <v>410</v>
      </c>
      <c r="M146" s="1024">
        <v>390</v>
      </c>
      <c r="N146" s="1024">
        <v>0</v>
      </c>
      <c r="O146" s="1024">
        <v>0</v>
      </c>
      <c r="P146" s="1024">
        <v>0</v>
      </c>
      <c r="Q146" s="1025"/>
      <c r="R146" s="1027">
        <v>460</v>
      </c>
      <c r="S146" s="1027">
        <v>510</v>
      </c>
      <c r="T146" s="1027">
        <v>490</v>
      </c>
      <c r="U146" s="1027">
        <v>0</v>
      </c>
      <c r="V146" s="1027">
        <v>0</v>
      </c>
      <c r="W146" s="1027">
        <v>0</v>
      </c>
    </row>
    <row r="147" spans="1:23" ht="14.25" customHeight="1" x14ac:dyDescent="0.2">
      <c r="A147" s="1724"/>
      <c r="B147" s="1732"/>
      <c r="C147" s="1022" t="s">
        <v>2358</v>
      </c>
      <c r="D147" s="1024">
        <v>80</v>
      </c>
      <c r="E147" s="1024">
        <v>60</v>
      </c>
      <c r="F147" s="1024">
        <v>70</v>
      </c>
      <c r="G147" s="1020">
        <v>0</v>
      </c>
      <c r="H147" s="1020">
        <v>0</v>
      </c>
      <c r="I147" s="1020">
        <v>0</v>
      </c>
      <c r="J147" s="1025"/>
      <c r="K147" s="1024">
        <v>70</v>
      </c>
      <c r="L147" s="1024">
        <v>50</v>
      </c>
      <c r="M147" s="1024">
        <v>60</v>
      </c>
      <c r="N147" s="1024">
        <v>0</v>
      </c>
      <c r="O147" s="1024">
        <v>0</v>
      </c>
      <c r="P147" s="1024">
        <v>0</v>
      </c>
      <c r="Q147" s="1025"/>
      <c r="R147" s="1027">
        <v>80</v>
      </c>
      <c r="S147" s="1027">
        <v>60</v>
      </c>
      <c r="T147" s="1027">
        <v>70</v>
      </c>
      <c r="U147" s="1027">
        <v>0</v>
      </c>
      <c r="V147" s="1027">
        <v>0</v>
      </c>
      <c r="W147" s="1027">
        <v>0</v>
      </c>
    </row>
    <row r="148" spans="1:23" ht="14.25" customHeight="1" x14ac:dyDescent="0.2">
      <c r="A148" s="1724"/>
      <c r="B148" s="1732"/>
      <c r="C148" s="1028" t="s">
        <v>2359</v>
      </c>
      <c r="D148" s="1024">
        <v>200</v>
      </c>
      <c r="E148" s="1024">
        <v>180</v>
      </c>
      <c r="F148" s="1024">
        <v>160</v>
      </c>
      <c r="G148" s="1020">
        <v>0</v>
      </c>
      <c r="H148" s="1020">
        <v>0</v>
      </c>
      <c r="I148" s="1020">
        <v>0</v>
      </c>
      <c r="J148" s="1025"/>
      <c r="K148" s="1020">
        <v>0</v>
      </c>
      <c r="L148" s="1020">
        <v>0</v>
      </c>
      <c r="M148" s="1020">
        <v>0</v>
      </c>
      <c r="N148" s="1024">
        <v>0</v>
      </c>
      <c r="O148" s="1024">
        <v>0</v>
      </c>
      <c r="P148" s="1024">
        <v>0</v>
      </c>
      <c r="Q148" s="1025"/>
      <c r="R148" s="1027">
        <v>0</v>
      </c>
      <c r="S148" s="1027">
        <v>0</v>
      </c>
      <c r="T148" s="1027">
        <v>0</v>
      </c>
      <c r="U148" s="1027">
        <v>0</v>
      </c>
      <c r="V148" s="1027">
        <v>0</v>
      </c>
      <c r="W148" s="1027">
        <v>0</v>
      </c>
    </row>
    <row r="149" spans="1:23" ht="14.25" customHeight="1" x14ac:dyDescent="0.2">
      <c r="A149" s="1724"/>
      <c r="B149" s="1732"/>
      <c r="C149" s="1028" t="s">
        <v>2360</v>
      </c>
      <c r="D149" s="1049">
        <v>2.7</v>
      </c>
      <c r="E149" s="1049">
        <v>3.17</v>
      </c>
      <c r="F149" s="1049">
        <v>3.5</v>
      </c>
      <c r="G149" s="1020">
        <v>0</v>
      </c>
      <c r="H149" s="1020">
        <v>0</v>
      </c>
      <c r="I149" s="1020">
        <v>0</v>
      </c>
      <c r="J149" s="1025"/>
      <c r="K149" s="1020">
        <v>0</v>
      </c>
      <c r="L149" s="1020">
        <v>0</v>
      </c>
      <c r="M149" s="1020">
        <v>0</v>
      </c>
      <c r="N149" s="1024">
        <v>0</v>
      </c>
      <c r="O149" s="1024">
        <v>0</v>
      </c>
      <c r="P149" s="1024">
        <v>0</v>
      </c>
      <c r="Q149" s="1025"/>
      <c r="R149" s="1027">
        <v>0</v>
      </c>
      <c r="S149" s="1027">
        <v>0</v>
      </c>
      <c r="T149" s="1027">
        <v>0</v>
      </c>
      <c r="U149" s="1027">
        <v>0</v>
      </c>
      <c r="V149" s="1027">
        <v>0</v>
      </c>
      <c r="W149" s="1027">
        <v>0</v>
      </c>
    </row>
    <row r="150" spans="1:23" ht="14.25" customHeight="1" x14ac:dyDescent="0.2">
      <c r="A150" s="1724"/>
      <c r="B150" s="1732" t="s">
        <v>2334</v>
      </c>
      <c r="C150" s="1022" t="s">
        <v>2357</v>
      </c>
      <c r="D150" s="1024">
        <v>860</v>
      </c>
      <c r="E150" s="1024">
        <v>950</v>
      </c>
      <c r="F150" s="1024">
        <v>810</v>
      </c>
      <c r="G150" s="1024">
        <v>820</v>
      </c>
      <c r="H150" s="1024">
        <v>700</v>
      </c>
      <c r="I150" s="1024">
        <v>0</v>
      </c>
      <c r="J150" s="1025"/>
      <c r="K150" s="1024">
        <v>430</v>
      </c>
      <c r="L150" s="1024">
        <v>470</v>
      </c>
      <c r="M150" s="1024">
        <v>410</v>
      </c>
      <c r="N150" s="1024">
        <v>410</v>
      </c>
      <c r="O150" s="1024">
        <v>350</v>
      </c>
      <c r="P150" s="1024">
        <v>0</v>
      </c>
      <c r="Q150" s="1025"/>
      <c r="R150" s="1027">
        <v>430</v>
      </c>
      <c r="S150" s="1027">
        <v>470</v>
      </c>
      <c r="T150" s="1027">
        <v>410</v>
      </c>
      <c r="U150" s="1027">
        <v>410</v>
      </c>
      <c r="V150" s="1027">
        <v>350</v>
      </c>
      <c r="W150" s="1027">
        <v>0</v>
      </c>
    </row>
    <row r="151" spans="1:23" ht="14.25" customHeight="1" x14ac:dyDescent="0.2">
      <c r="A151" s="1724"/>
      <c r="B151" s="1732"/>
      <c r="C151" s="1022" t="s">
        <v>2358</v>
      </c>
      <c r="D151" s="1024">
        <v>200</v>
      </c>
      <c r="E151" s="1024">
        <v>200</v>
      </c>
      <c r="F151" s="1024">
        <v>190</v>
      </c>
      <c r="G151" s="1024">
        <v>180</v>
      </c>
      <c r="H151" s="1024">
        <v>140</v>
      </c>
      <c r="I151" s="1024">
        <v>0</v>
      </c>
      <c r="J151" s="1025"/>
      <c r="K151" s="1024">
        <v>100</v>
      </c>
      <c r="L151" s="1024">
        <v>100</v>
      </c>
      <c r="M151" s="1024">
        <v>100</v>
      </c>
      <c r="N151" s="1024">
        <v>90</v>
      </c>
      <c r="O151" s="1024">
        <v>70</v>
      </c>
      <c r="P151" s="1024">
        <v>0</v>
      </c>
      <c r="Q151" s="1025"/>
      <c r="R151" s="1027">
        <v>100</v>
      </c>
      <c r="S151" s="1027">
        <v>100</v>
      </c>
      <c r="T151" s="1027">
        <v>100</v>
      </c>
      <c r="U151" s="1027">
        <v>90</v>
      </c>
      <c r="V151" s="1027">
        <v>70</v>
      </c>
      <c r="W151" s="1027">
        <v>0</v>
      </c>
    </row>
    <row r="152" spans="1:23" ht="14.25" customHeight="1" x14ac:dyDescent="0.2">
      <c r="A152" s="1724"/>
      <c r="B152" s="1732"/>
      <c r="C152" s="1034" t="s">
        <v>2359</v>
      </c>
      <c r="D152" s="1024">
        <v>320</v>
      </c>
      <c r="E152" s="1024">
        <v>340</v>
      </c>
      <c r="F152" s="1024">
        <v>300</v>
      </c>
      <c r="G152" s="1024">
        <v>290</v>
      </c>
      <c r="H152" s="1024">
        <v>210</v>
      </c>
      <c r="I152" s="1024">
        <v>0</v>
      </c>
      <c r="J152" s="1025"/>
      <c r="K152" s="1024">
        <v>0</v>
      </c>
      <c r="L152" s="1024">
        <v>0</v>
      </c>
      <c r="M152" s="1024">
        <v>0</v>
      </c>
      <c r="N152" s="1024">
        <v>0</v>
      </c>
      <c r="O152" s="1024">
        <v>0</v>
      </c>
      <c r="P152" s="1024">
        <v>0</v>
      </c>
      <c r="Q152" s="1025"/>
      <c r="R152" s="1027">
        <v>0</v>
      </c>
      <c r="S152" s="1027">
        <v>0</v>
      </c>
      <c r="T152" s="1027">
        <v>0</v>
      </c>
      <c r="U152" s="1027">
        <v>0</v>
      </c>
      <c r="V152" s="1027">
        <v>0</v>
      </c>
      <c r="W152" s="1027">
        <v>0</v>
      </c>
    </row>
    <row r="153" spans="1:23" ht="14.25" customHeight="1" x14ac:dyDescent="0.2">
      <c r="A153" s="1724"/>
      <c r="B153" s="1733"/>
      <c r="C153" s="1028" t="s">
        <v>2360</v>
      </c>
      <c r="D153" s="1049">
        <v>3.31</v>
      </c>
      <c r="E153" s="1049">
        <v>3.38</v>
      </c>
      <c r="F153" s="1049">
        <v>3.33</v>
      </c>
      <c r="G153" s="1049">
        <v>3.45</v>
      </c>
      <c r="H153" s="1049">
        <v>4</v>
      </c>
      <c r="I153" s="1049">
        <v>0</v>
      </c>
      <c r="J153" s="1025"/>
      <c r="K153" s="1024">
        <v>0</v>
      </c>
      <c r="L153" s="1024">
        <v>0</v>
      </c>
      <c r="M153" s="1024">
        <v>0</v>
      </c>
      <c r="N153" s="1024">
        <v>0</v>
      </c>
      <c r="O153" s="1024">
        <v>0</v>
      </c>
      <c r="P153" s="1024">
        <v>0</v>
      </c>
      <c r="Q153" s="1025"/>
      <c r="R153" s="1027">
        <v>0</v>
      </c>
      <c r="S153" s="1027">
        <v>0</v>
      </c>
      <c r="T153" s="1027">
        <v>0</v>
      </c>
      <c r="U153" s="1027">
        <v>0</v>
      </c>
      <c r="V153" s="1027">
        <v>0</v>
      </c>
      <c r="W153" s="1027">
        <v>0</v>
      </c>
    </row>
    <row r="154" spans="1:23" ht="14.25" customHeight="1" x14ac:dyDescent="0.2">
      <c r="A154" s="1724"/>
      <c r="B154" s="1734" t="s">
        <v>2365</v>
      </c>
      <c r="C154" s="1028" t="s">
        <v>2366</v>
      </c>
      <c r="D154" s="1049">
        <v>0</v>
      </c>
      <c r="E154" s="1049">
        <v>0</v>
      </c>
      <c r="F154" s="1049">
        <v>0</v>
      </c>
      <c r="G154" s="1049">
        <v>0</v>
      </c>
      <c r="H154" s="1049">
        <v>0</v>
      </c>
      <c r="I154" s="1049">
        <v>0</v>
      </c>
      <c r="J154" s="1025"/>
      <c r="K154" s="1024">
        <v>2410</v>
      </c>
      <c r="L154" s="1024">
        <v>2290</v>
      </c>
      <c r="M154" s="1024">
        <v>1910</v>
      </c>
      <c r="N154" s="1024">
        <v>0</v>
      </c>
      <c r="O154" s="1024">
        <v>0</v>
      </c>
      <c r="P154" s="1024">
        <v>0</v>
      </c>
      <c r="Q154" s="1025"/>
      <c r="R154" s="1027">
        <v>2170</v>
      </c>
      <c r="S154" s="1027">
        <v>2240</v>
      </c>
      <c r="T154" s="1027">
        <v>1910</v>
      </c>
      <c r="U154" s="1027">
        <v>0</v>
      </c>
      <c r="V154" s="1027">
        <v>0</v>
      </c>
      <c r="W154" s="1027">
        <v>0</v>
      </c>
    </row>
    <row r="155" spans="1:23" ht="14.25" customHeight="1" thickBot="1" x14ac:dyDescent="0.25">
      <c r="A155" s="1725"/>
      <c r="B155" s="1725"/>
      <c r="C155" s="1059" t="s">
        <v>2367</v>
      </c>
      <c r="D155" s="1060">
        <v>0</v>
      </c>
      <c r="E155" s="1060">
        <v>0</v>
      </c>
      <c r="F155" s="1060">
        <v>0</v>
      </c>
      <c r="G155" s="1060">
        <v>0</v>
      </c>
      <c r="H155" s="1060">
        <v>0</v>
      </c>
      <c r="I155" s="1060">
        <v>0</v>
      </c>
      <c r="J155" s="1061"/>
      <c r="K155" s="1062">
        <v>40</v>
      </c>
      <c r="L155" s="1062">
        <v>30</v>
      </c>
      <c r="M155" s="1062">
        <v>20</v>
      </c>
      <c r="N155" s="1062">
        <v>0</v>
      </c>
      <c r="O155" s="1062">
        <v>0</v>
      </c>
      <c r="P155" s="1062">
        <v>0</v>
      </c>
      <c r="Q155" s="1061"/>
      <c r="R155" s="1063">
        <v>20</v>
      </c>
      <c r="S155" s="1063">
        <v>20</v>
      </c>
      <c r="T155" s="1063">
        <v>20</v>
      </c>
      <c r="U155" s="1063">
        <v>0</v>
      </c>
      <c r="V155" s="1063">
        <v>0</v>
      </c>
      <c r="W155" s="1063">
        <v>0</v>
      </c>
    </row>
    <row r="156" spans="1:23" s="358" customFormat="1" ht="12" customHeight="1" x14ac:dyDescent="0.2">
      <c r="A156" s="1723" t="s">
        <v>2368</v>
      </c>
      <c r="B156" s="974"/>
      <c r="C156" s="1039" t="s">
        <v>2357</v>
      </c>
      <c r="D156" s="1064">
        <v>9620</v>
      </c>
      <c r="E156" s="1065">
        <v>10130</v>
      </c>
      <c r="F156" s="1065">
        <v>9070</v>
      </c>
      <c r="G156" s="1065">
        <v>8040</v>
      </c>
      <c r="H156" s="1065">
        <v>8120</v>
      </c>
      <c r="I156" s="1065">
        <v>7340</v>
      </c>
      <c r="J156" s="1041"/>
      <c r="K156" s="1065">
        <v>10050</v>
      </c>
      <c r="L156" s="1065">
        <v>10210</v>
      </c>
      <c r="M156" s="1065">
        <v>9310</v>
      </c>
      <c r="N156" s="1065">
        <v>6860</v>
      </c>
      <c r="O156" s="1065">
        <v>6970</v>
      </c>
      <c r="P156" s="1065">
        <v>5860</v>
      </c>
      <c r="Q156" s="1041"/>
      <c r="R156" s="1066">
        <v>10190</v>
      </c>
      <c r="S156" s="1066">
        <v>10530</v>
      </c>
      <c r="T156" s="1066">
        <v>9630</v>
      </c>
      <c r="U156" s="1066">
        <v>7090</v>
      </c>
      <c r="V156" s="1066">
        <v>7210</v>
      </c>
      <c r="W156" s="1066">
        <v>6180</v>
      </c>
    </row>
    <row r="157" spans="1:23" s="358" customFormat="1" ht="12" customHeight="1" x14ac:dyDescent="0.2">
      <c r="A157" s="1724"/>
      <c r="B157" s="972"/>
      <c r="C157" s="1022" t="s">
        <v>2358</v>
      </c>
      <c r="D157" s="1067">
        <v>6300</v>
      </c>
      <c r="E157" s="1068">
        <v>6190</v>
      </c>
      <c r="F157" s="1068">
        <v>3100</v>
      </c>
      <c r="G157" s="1068">
        <v>1870</v>
      </c>
      <c r="H157" s="1068">
        <v>1870</v>
      </c>
      <c r="I157" s="1068">
        <v>1320</v>
      </c>
      <c r="J157" s="1025"/>
      <c r="K157" s="1068">
        <v>4140</v>
      </c>
      <c r="L157" s="1068">
        <v>4220</v>
      </c>
      <c r="M157" s="1068">
        <v>2260</v>
      </c>
      <c r="N157" s="1068">
        <v>1560</v>
      </c>
      <c r="O157" s="1068">
        <v>1640</v>
      </c>
      <c r="P157" s="1068">
        <v>1130</v>
      </c>
      <c r="Q157" s="1025"/>
      <c r="R157" s="1069">
        <v>4970</v>
      </c>
      <c r="S157" s="1069">
        <v>5100</v>
      </c>
      <c r="T157" s="1069">
        <v>2310</v>
      </c>
      <c r="U157" s="1069">
        <v>1510</v>
      </c>
      <c r="V157" s="1069">
        <v>1580</v>
      </c>
      <c r="W157" s="1069">
        <v>1070</v>
      </c>
    </row>
    <row r="158" spans="1:23" s="358" customFormat="1" ht="12" customHeight="1" x14ac:dyDescent="0.2">
      <c r="A158" s="1724"/>
      <c r="B158" s="983"/>
      <c r="C158" s="1070" t="s">
        <v>2269</v>
      </c>
      <c r="D158" s="1071">
        <v>15920</v>
      </c>
      <c r="E158" s="1071">
        <v>16320</v>
      </c>
      <c r="F158" s="1071">
        <v>12170</v>
      </c>
      <c r="G158" s="1071">
        <v>9910</v>
      </c>
      <c r="H158" s="1071">
        <v>9990</v>
      </c>
      <c r="I158" s="1071">
        <v>8660</v>
      </c>
      <c r="J158" s="1072"/>
      <c r="K158" s="1071">
        <v>14190</v>
      </c>
      <c r="L158" s="1071">
        <v>14430</v>
      </c>
      <c r="M158" s="1071">
        <v>11570</v>
      </c>
      <c r="N158" s="1071">
        <v>8420</v>
      </c>
      <c r="O158" s="1071">
        <v>8610</v>
      </c>
      <c r="P158" s="1071">
        <v>6990</v>
      </c>
      <c r="Q158" s="1072"/>
      <c r="R158" s="1073">
        <v>15160</v>
      </c>
      <c r="S158" s="1073">
        <v>15630</v>
      </c>
      <c r="T158" s="1073">
        <v>11940</v>
      </c>
      <c r="U158" s="1073">
        <v>8600</v>
      </c>
      <c r="V158" s="1073">
        <v>8790</v>
      </c>
      <c r="W158" s="1073">
        <v>7250</v>
      </c>
    </row>
    <row r="159" spans="1:23" s="358" customFormat="1" ht="12" customHeight="1" x14ac:dyDescent="0.2">
      <c r="A159" s="1724"/>
      <c r="B159" s="972"/>
      <c r="C159" s="1028" t="s">
        <v>2359</v>
      </c>
      <c r="D159" s="1074">
        <v>6210</v>
      </c>
      <c r="E159" s="1074">
        <v>6080</v>
      </c>
      <c r="F159" s="1074">
        <v>5820</v>
      </c>
      <c r="G159" s="1074">
        <v>5710</v>
      </c>
      <c r="H159" s="1074">
        <v>5640</v>
      </c>
      <c r="I159" s="1074">
        <v>5550</v>
      </c>
      <c r="J159" s="1025"/>
      <c r="K159" s="1024"/>
      <c r="L159" s="1024"/>
      <c r="M159" s="1024"/>
      <c r="N159" s="1024"/>
      <c r="O159" s="1024"/>
      <c r="P159" s="1024"/>
      <c r="Q159" s="1025"/>
      <c r="R159" s="1027"/>
      <c r="S159" s="1027"/>
      <c r="T159" s="1027"/>
      <c r="U159" s="1027"/>
      <c r="V159" s="1027"/>
      <c r="W159" s="1027"/>
    </row>
    <row r="160" spans="1:23" s="358" customFormat="1" ht="12" customHeight="1" thickBot="1" x14ac:dyDescent="0.25">
      <c r="A160" s="1725"/>
      <c r="B160" s="973"/>
      <c r="C160" s="1043" t="s">
        <v>2369</v>
      </c>
      <c r="D160" s="1075">
        <v>2.56</v>
      </c>
      <c r="E160" s="1076">
        <v>2.68</v>
      </c>
      <c r="F160" s="1076">
        <v>2.09</v>
      </c>
      <c r="G160" s="1076">
        <v>1.74</v>
      </c>
      <c r="H160" s="1076">
        <v>1.77</v>
      </c>
      <c r="I160" s="1076">
        <v>1.56</v>
      </c>
      <c r="J160" s="1056"/>
      <c r="K160" s="1077"/>
      <c r="L160" s="1077"/>
      <c r="M160" s="1077"/>
      <c r="N160" s="1077"/>
      <c r="O160" s="1077"/>
      <c r="P160" s="1077"/>
      <c r="Q160" s="1056"/>
      <c r="R160" s="1078"/>
      <c r="S160" s="1078"/>
      <c r="T160" s="1078"/>
      <c r="U160" s="1078"/>
      <c r="V160" s="1078"/>
      <c r="W160" s="1078"/>
    </row>
    <row r="161" spans="1:23" s="358" customFormat="1" ht="12" customHeight="1" x14ac:dyDescent="0.2">
      <c r="A161" s="1723" t="s">
        <v>2370</v>
      </c>
      <c r="B161" s="974"/>
      <c r="C161" s="1039" t="s">
        <v>2357</v>
      </c>
      <c r="D161" s="1064">
        <v>7480</v>
      </c>
      <c r="E161" s="1065">
        <v>7890</v>
      </c>
      <c r="F161" s="1065">
        <v>7030</v>
      </c>
      <c r="G161" s="1065">
        <v>7220</v>
      </c>
      <c r="H161" s="1065">
        <v>7420</v>
      </c>
      <c r="I161" s="1065">
        <v>7340</v>
      </c>
      <c r="J161" s="1041"/>
      <c r="K161" s="1065">
        <v>6370</v>
      </c>
      <c r="L161" s="1065">
        <v>6590</v>
      </c>
      <c r="M161" s="1065">
        <v>6160</v>
      </c>
      <c r="N161" s="1065">
        <v>6450</v>
      </c>
      <c r="O161" s="1065">
        <v>6620</v>
      </c>
      <c r="P161" s="1065">
        <v>5860</v>
      </c>
      <c r="Q161" s="1041"/>
      <c r="R161" s="1066">
        <v>6660</v>
      </c>
      <c r="S161" s="1066">
        <v>6860</v>
      </c>
      <c r="T161" s="1066">
        <v>6380</v>
      </c>
      <c r="U161" s="1066">
        <v>6680</v>
      </c>
      <c r="V161" s="1066">
        <v>6860</v>
      </c>
      <c r="W161" s="1066">
        <v>6180</v>
      </c>
    </row>
    <row r="162" spans="1:23" s="358" customFormat="1" ht="12" customHeight="1" x14ac:dyDescent="0.2">
      <c r="A162" s="1724"/>
      <c r="B162" s="972"/>
      <c r="C162" s="1022" t="s">
        <v>2358</v>
      </c>
      <c r="D162" s="1067">
        <v>6000</v>
      </c>
      <c r="E162" s="1068">
        <v>5930</v>
      </c>
      <c r="F162" s="1068">
        <v>2840</v>
      </c>
      <c r="G162" s="1068">
        <v>1690</v>
      </c>
      <c r="H162" s="1068">
        <v>1730</v>
      </c>
      <c r="I162" s="1068">
        <v>1320</v>
      </c>
      <c r="J162" s="1025"/>
      <c r="K162" s="1068">
        <v>3920</v>
      </c>
      <c r="L162" s="1068">
        <v>4040</v>
      </c>
      <c r="M162" s="1068">
        <v>2080</v>
      </c>
      <c r="N162" s="1068">
        <v>1470</v>
      </c>
      <c r="O162" s="1068">
        <v>1570</v>
      </c>
      <c r="P162" s="1068">
        <v>1130</v>
      </c>
      <c r="Q162" s="1025"/>
      <c r="R162" s="1069">
        <v>4760</v>
      </c>
      <c r="S162" s="1069">
        <v>4920</v>
      </c>
      <c r="T162" s="1069">
        <v>2120</v>
      </c>
      <c r="U162" s="1069">
        <v>1420</v>
      </c>
      <c r="V162" s="1069">
        <v>1510</v>
      </c>
      <c r="W162" s="1069">
        <v>1070</v>
      </c>
    </row>
    <row r="163" spans="1:23" s="358" customFormat="1" ht="12" customHeight="1" x14ac:dyDescent="0.2">
      <c r="A163" s="1724"/>
      <c r="B163" s="983"/>
      <c r="C163" s="1070" t="s">
        <v>2269</v>
      </c>
      <c r="D163" s="1071">
        <v>13480</v>
      </c>
      <c r="E163" s="1071">
        <v>13820</v>
      </c>
      <c r="F163" s="1071">
        <v>9870</v>
      </c>
      <c r="G163" s="1071">
        <v>8910</v>
      </c>
      <c r="H163" s="1071">
        <v>9150</v>
      </c>
      <c r="I163" s="1071">
        <v>8660</v>
      </c>
      <c r="J163" s="1072"/>
      <c r="K163" s="1071">
        <v>10290</v>
      </c>
      <c r="L163" s="1071">
        <v>10630</v>
      </c>
      <c r="M163" s="1071">
        <v>8240</v>
      </c>
      <c r="N163" s="1071">
        <v>7920</v>
      </c>
      <c r="O163" s="1071">
        <v>8190</v>
      </c>
      <c r="P163" s="1071">
        <v>6990</v>
      </c>
      <c r="Q163" s="1072"/>
      <c r="R163" s="1073">
        <v>11420</v>
      </c>
      <c r="S163" s="1073">
        <v>11780</v>
      </c>
      <c r="T163" s="1073">
        <v>8500</v>
      </c>
      <c r="U163" s="1073">
        <v>8100</v>
      </c>
      <c r="V163" s="1073">
        <v>8370</v>
      </c>
      <c r="W163" s="1073">
        <v>7250</v>
      </c>
    </row>
    <row r="164" spans="1:23" s="358" customFormat="1" ht="12" customHeight="1" x14ac:dyDescent="0.2">
      <c r="A164" s="1724"/>
      <c r="B164" s="972"/>
      <c r="C164" s="1028" t="s">
        <v>2359</v>
      </c>
      <c r="D164" s="1074">
        <v>5450</v>
      </c>
      <c r="E164" s="1074">
        <v>5350</v>
      </c>
      <c r="F164" s="1074">
        <v>5160</v>
      </c>
      <c r="G164" s="1074">
        <v>5420</v>
      </c>
      <c r="H164" s="1074">
        <v>5430</v>
      </c>
      <c r="I164" s="1074">
        <v>5550</v>
      </c>
      <c r="J164" s="1025"/>
      <c r="K164" s="1024"/>
      <c r="L164" s="1024"/>
      <c r="M164" s="1024"/>
      <c r="N164" s="1024"/>
      <c r="O164" s="1024"/>
      <c r="P164" s="1024"/>
      <c r="Q164" s="1025"/>
      <c r="R164" s="1027"/>
      <c r="S164" s="1027"/>
      <c r="T164" s="1027"/>
      <c r="U164" s="1027"/>
      <c r="V164" s="1027"/>
      <c r="W164" s="1027"/>
    </row>
    <row r="165" spans="1:23" s="358" customFormat="1" ht="12" customHeight="1" thickBot="1" x14ac:dyDescent="0.25">
      <c r="A165" s="1726"/>
      <c r="B165" s="975"/>
      <c r="C165" s="1079" t="s">
        <v>2369</v>
      </c>
      <c r="D165" s="1080">
        <v>2.4700000000000002</v>
      </c>
      <c r="E165" s="1080">
        <v>2.58</v>
      </c>
      <c r="F165" s="1080">
        <v>1.91</v>
      </c>
      <c r="G165" s="1080">
        <v>1.64</v>
      </c>
      <c r="H165" s="1080">
        <v>1.69</v>
      </c>
      <c r="I165" s="1080">
        <v>1.56</v>
      </c>
      <c r="J165" s="1081"/>
      <c r="K165" s="1082"/>
      <c r="L165" s="1082"/>
      <c r="M165" s="1082"/>
      <c r="N165" s="1082"/>
      <c r="O165" s="1082"/>
      <c r="P165" s="1082"/>
      <c r="Q165" s="1081"/>
      <c r="R165" s="1083"/>
      <c r="S165" s="1083"/>
      <c r="T165" s="1083"/>
      <c r="U165" s="1083"/>
      <c r="V165" s="1083"/>
      <c r="W165" s="1083"/>
    </row>
    <row r="167" spans="1:23" ht="290.25" customHeight="1" x14ac:dyDescent="0.2">
      <c r="A167" s="1684" t="s">
        <v>2371</v>
      </c>
      <c r="B167" s="1727"/>
      <c r="C167" s="1727"/>
      <c r="D167" s="1727"/>
      <c r="E167" s="1727"/>
      <c r="F167" s="1727"/>
      <c r="G167" s="1727"/>
      <c r="H167" s="1727"/>
      <c r="I167" s="1727"/>
      <c r="J167" s="11"/>
    </row>
  </sheetData>
  <mergeCells count="60">
    <mergeCell ref="A5:I5"/>
    <mergeCell ref="J5:K5"/>
    <mergeCell ref="A11:A31"/>
    <mergeCell ref="B11:B17"/>
    <mergeCell ref="B18:B24"/>
    <mergeCell ref="B25:B31"/>
    <mergeCell ref="A32:A38"/>
    <mergeCell ref="B32:B38"/>
    <mergeCell ref="A39:A45"/>
    <mergeCell ref="B39:B45"/>
    <mergeCell ref="A46:A52"/>
    <mergeCell ref="B46:B52"/>
    <mergeCell ref="A81:A83"/>
    <mergeCell ref="B81:B83"/>
    <mergeCell ref="A84:A86"/>
    <mergeCell ref="B84:B86"/>
    <mergeCell ref="A88:I88"/>
    <mergeCell ref="A53:A59"/>
    <mergeCell ref="B53:B59"/>
    <mergeCell ref="A60:A80"/>
    <mergeCell ref="B60:B66"/>
    <mergeCell ref="B67:B73"/>
    <mergeCell ref="B74:B80"/>
    <mergeCell ref="R109:W109"/>
    <mergeCell ref="A93:B93"/>
    <mergeCell ref="A94:B95"/>
    <mergeCell ref="A96:B97"/>
    <mergeCell ref="A98:B99"/>
    <mergeCell ref="A100:B101"/>
    <mergeCell ref="A102:B103"/>
    <mergeCell ref="A105:I105"/>
    <mergeCell ref="J105:K105"/>
    <mergeCell ref="A109:C109"/>
    <mergeCell ref="D109:I109"/>
    <mergeCell ref="K109:P109"/>
    <mergeCell ref="R110:W110"/>
    <mergeCell ref="A112:A123"/>
    <mergeCell ref="B112:B115"/>
    <mergeCell ref="B116:B119"/>
    <mergeCell ref="B120:B123"/>
    <mergeCell ref="A136:A139"/>
    <mergeCell ref="B136:B139"/>
    <mergeCell ref="A110:A111"/>
    <mergeCell ref="D110:I110"/>
    <mergeCell ref="K110:P110"/>
    <mergeCell ref="A124:A127"/>
    <mergeCell ref="B124:B127"/>
    <mergeCell ref="A128:A135"/>
    <mergeCell ref="B128:B131"/>
    <mergeCell ref="B132:B135"/>
    <mergeCell ref="A156:A160"/>
    <mergeCell ref="A161:A165"/>
    <mergeCell ref="A167:I167"/>
    <mergeCell ref="A140:A141"/>
    <mergeCell ref="B140:B141"/>
    <mergeCell ref="A142:A155"/>
    <mergeCell ref="B142:B145"/>
    <mergeCell ref="B146:B149"/>
    <mergeCell ref="B150:B153"/>
    <mergeCell ref="B154:B155"/>
  </mergeCells>
  <pageMargins left="0.59055118110236227" right="0.59055118110236227" top="0.59055118110236227" bottom="0.59055118110236227" header="0.31496062992125984" footer="0.31496062992125984"/>
  <pageSetup paperSize="9" scale="41" fitToHeight="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54697-146B-4E19-8861-3BB40AEDF27A}">
  <sheetPr>
    <tabColor rgb="FF32677F"/>
  </sheetPr>
  <dimension ref="A1:J87"/>
  <sheetViews>
    <sheetView showGridLines="0" topLeftCell="A77" zoomScaleNormal="90" workbookViewId="0">
      <selection activeCell="A42" sqref="A42"/>
    </sheetView>
  </sheetViews>
  <sheetFormatPr defaultColWidth="9" defaultRowHeight="14.25" customHeight="1" x14ac:dyDescent="0.2"/>
  <cols>
    <col min="1" max="1" width="62.625" style="139" customWidth="1"/>
    <col min="2" max="2" width="14.125" style="139" customWidth="1"/>
    <col min="3" max="4" width="16.875" style="139" customWidth="1"/>
    <col min="5" max="6" width="15.25" style="139" customWidth="1"/>
    <col min="7" max="8" width="15.5" style="139" customWidth="1"/>
    <col min="9" max="16384" width="9" style="139"/>
  </cols>
  <sheetData>
    <row r="1" spans="1:10" s="26" customFormat="1" ht="39.950000000000003" customHeight="1" x14ac:dyDescent="0.2">
      <c r="J1"/>
    </row>
    <row r="2" spans="1:10" s="26" customFormat="1" ht="39.950000000000003" customHeight="1" x14ac:dyDescent="0.2">
      <c r="A2" s="814" t="s">
        <v>2372</v>
      </c>
      <c r="J2"/>
    </row>
    <row r="3" spans="1:10" s="26" customFormat="1" ht="11.25" x14ac:dyDescent="0.2"/>
    <row r="4" spans="1:10" s="26" customFormat="1" ht="15" customHeight="1" x14ac:dyDescent="0.25">
      <c r="A4" s="768" t="s">
        <v>2240</v>
      </c>
      <c r="B4" s="438"/>
      <c r="C4" s="438"/>
    </row>
    <row r="5" spans="1:10" s="26" customFormat="1" ht="146.25" customHeight="1" x14ac:dyDescent="0.2">
      <c r="A5" s="1721" t="s">
        <v>2373</v>
      </c>
      <c r="B5" s="1721"/>
      <c r="C5" s="1721"/>
      <c r="D5" s="1721"/>
      <c r="E5" s="1721"/>
      <c r="F5" s="1721"/>
      <c r="G5" s="1721"/>
      <c r="H5" s="1721"/>
      <c r="I5" s="1567"/>
      <c r="J5" s="1567"/>
    </row>
    <row r="6" spans="1:10" s="26" customFormat="1" ht="14.25" customHeight="1" x14ac:dyDescent="0.2">
      <c r="A6" s="815"/>
      <c r="B6" s="815"/>
      <c r="C6" s="815"/>
      <c r="D6" s="815"/>
      <c r="E6" s="815"/>
      <c r="F6" s="815"/>
      <c r="G6" s="815"/>
      <c r="H6" s="815"/>
    </row>
    <row r="7" spans="1:10" s="26" customFormat="1" ht="15" x14ac:dyDescent="0.2">
      <c r="A7" s="769" t="s">
        <v>333</v>
      </c>
    </row>
    <row r="8" spans="1:10" s="26" customFormat="1" ht="11.25" customHeight="1" x14ac:dyDescent="0.2">
      <c r="A8" s="1809" t="s">
        <v>2374</v>
      </c>
      <c r="B8" s="1810"/>
      <c r="C8" s="816" t="s">
        <v>2243</v>
      </c>
      <c r="D8" s="816" t="s">
        <v>1858</v>
      </c>
      <c r="E8" s="816" t="s">
        <v>1857</v>
      </c>
      <c r="F8" s="816" t="s">
        <v>1856</v>
      </c>
      <c r="G8" s="817" t="s">
        <v>1853</v>
      </c>
      <c r="H8" s="817" t="s">
        <v>1852</v>
      </c>
    </row>
    <row r="9" spans="1:10" s="26" customFormat="1" ht="12.6" customHeight="1" x14ac:dyDescent="0.2">
      <c r="A9" s="1852" t="s">
        <v>2375</v>
      </c>
      <c r="B9" s="1853"/>
      <c r="C9" s="811">
        <v>13.6</v>
      </c>
      <c r="D9" s="811">
        <v>13.8</v>
      </c>
      <c r="E9" s="811">
        <v>10.199999999999999</v>
      </c>
      <c r="F9" s="811">
        <v>9.1</v>
      </c>
      <c r="G9" s="811">
        <v>9.1999999999999993</v>
      </c>
      <c r="H9" s="811">
        <v>8.6999999999999993</v>
      </c>
    </row>
    <row r="10" spans="1:10" s="26" customFormat="1" ht="12.6" customHeight="1" thickBot="1" x14ac:dyDescent="0.25">
      <c r="A10" s="1854" t="s">
        <v>2376</v>
      </c>
      <c r="B10" s="1855"/>
      <c r="C10" s="812">
        <v>0</v>
      </c>
      <c r="D10" s="812">
        <v>1.4705882352941256E-2</v>
      </c>
      <c r="E10" s="812">
        <v>-0.25000000000000006</v>
      </c>
      <c r="F10" s="812">
        <v>-0.33088235294117646</v>
      </c>
      <c r="G10" s="812">
        <v>-0.3235294117647059</v>
      </c>
      <c r="H10" s="812">
        <v>-0.36029411764705888</v>
      </c>
      <c r="J10" s="813"/>
    </row>
    <row r="11" spans="1:10" ht="15" customHeight="1" thickTop="1" x14ac:dyDescent="0.2">
      <c r="B11" s="365"/>
      <c r="C11" s="365"/>
      <c r="D11" s="365"/>
      <c r="E11" s="365"/>
      <c r="F11" s="365"/>
      <c r="G11" s="365"/>
      <c r="H11" s="365"/>
    </row>
    <row r="12" spans="1:10" ht="30" customHeight="1" x14ac:dyDescent="0.2">
      <c r="A12" s="1856" t="s">
        <v>2377</v>
      </c>
      <c r="B12" s="1857"/>
      <c r="C12" s="1858" t="s">
        <v>2378</v>
      </c>
      <c r="D12" s="1859"/>
      <c r="E12" s="1860"/>
      <c r="F12" s="1858" t="s">
        <v>2379</v>
      </c>
      <c r="G12" s="1859"/>
      <c r="H12" s="1861"/>
      <c r="I12" s="160"/>
    </row>
    <row r="13" spans="1:10" ht="48.75" customHeight="1" x14ac:dyDescent="0.2">
      <c r="A13" s="1839" t="s">
        <v>2380</v>
      </c>
      <c r="B13" s="1840"/>
      <c r="C13" s="1841" t="s">
        <v>2381</v>
      </c>
      <c r="D13" s="1842"/>
      <c r="E13" s="1843"/>
      <c r="F13" s="1842" t="s">
        <v>2382</v>
      </c>
      <c r="G13" s="1842"/>
      <c r="H13" s="1843"/>
      <c r="I13" s="26"/>
    </row>
    <row r="14" spans="1:10" ht="42" customHeight="1" x14ac:dyDescent="0.2">
      <c r="A14" s="1844" t="s">
        <v>2383</v>
      </c>
      <c r="B14" s="1845"/>
      <c r="C14" s="1846" t="s">
        <v>2384</v>
      </c>
      <c r="D14" s="1847"/>
      <c r="E14" s="1848"/>
      <c r="F14" s="1849" t="s">
        <v>2385</v>
      </c>
      <c r="G14" s="1850"/>
      <c r="H14" s="1851"/>
      <c r="I14" s="160" t="s">
        <v>2386</v>
      </c>
    </row>
    <row r="15" spans="1:10" ht="30.75" customHeight="1" x14ac:dyDescent="0.2">
      <c r="A15" s="1829" t="s">
        <v>2387</v>
      </c>
      <c r="B15" s="1830"/>
      <c r="C15" s="1819" t="s">
        <v>2388</v>
      </c>
      <c r="D15" s="1820"/>
      <c r="E15" s="1821"/>
      <c r="F15" s="1819" t="s">
        <v>2389</v>
      </c>
      <c r="G15" s="1820"/>
      <c r="H15" s="1821"/>
      <c r="I15" s="160" t="s">
        <v>2390</v>
      </c>
    </row>
    <row r="16" spans="1:10" ht="30.75" customHeight="1" x14ac:dyDescent="0.2">
      <c r="A16" s="1829" t="s">
        <v>2391</v>
      </c>
      <c r="B16" s="1830"/>
      <c r="C16" s="1819" t="s">
        <v>2392</v>
      </c>
      <c r="D16" s="1820"/>
      <c r="E16" s="1820"/>
      <c r="F16" s="1820"/>
      <c r="G16" s="1838"/>
      <c r="H16" s="1821"/>
      <c r="I16" s="160"/>
    </row>
    <row r="17" spans="1:9" ht="14.25" customHeight="1" x14ac:dyDescent="0.2">
      <c r="A17" s="1829" t="s">
        <v>803</v>
      </c>
      <c r="B17" s="1830"/>
      <c r="C17" s="1819" t="s">
        <v>2393</v>
      </c>
      <c r="D17" s="1820"/>
      <c r="E17" s="1820"/>
      <c r="F17" s="1820"/>
      <c r="G17" s="1820"/>
      <c r="H17" s="1821"/>
      <c r="I17" s="160"/>
    </row>
    <row r="18" spans="1:9" ht="20.25" customHeight="1" x14ac:dyDescent="0.2">
      <c r="A18" s="1829" t="s">
        <v>2394</v>
      </c>
      <c r="B18" s="1830"/>
      <c r="C18" s="1826" t="s">
        <v>2395</v>
      </c>
      <c r="D18" s="1820"/>
      <c r="E18" s="1820"/>
      <c r="F18" s="1820"/>
      <c r="G18" s="1820"/>
      <c r="H18" s="1821"/>
      <c r="I18" s="160"/>
    </row>
    <row r="19" spans="1:9" ht="91.5" customHeight="1" x14ac:dyDescent="0.2">
      <c r="A19" s="1829" t="s">
        <v>2396</v>
      </c>
      <c r="B19" s="1830"/>
      <c r="C19" s="1819" t="s">
        <v>2397</v>
      </c>
      <c r="D19" s="1820"/>
      <c r="E19" s="1821"/>
      <c r="F19" s="1835" t="s">
        <v>2398</v>
      </c>
      <c r="G19" s="1836"/>
      <c r="H19" s="1837"/>
      <c r="I19" s="160" t="s">
        <v>2399</v>
      </c>
    </row>
    <row r="20" spans="1:9" ht="81.75" customHeight="1" x14ac:dyDescent="0.2">
      <c r="A20" s="1829" t="s">
        <v>2400</v>
      </c>
      <c r="B20" s="1830"/>
      <c r="C20" s="1819" t="s">
        <v>2401</v>
      </c>
      <c r="D20" s="1820"/>
      <c r="E20" s="1820"/>
      <c r="F20" s="1820"/>
      <c r="G20" s="1820"/>
      <c r="H20" s="1821"/>
      <c r="I20" s="160" t="s">
        <v>2402</v>
      </c>
    </row>
    <row r="21" spans="1:9" ht="60.75" customHeight="1" x14ac:dyDescent="0.2">
      <c r="A21" s="1829" t="s">
        <v>2403</v>
      </c>
      <c r="B21" s="1830"/>
      <c r="C21" s="1826" t="s">
        <v>2404</v>
      </c>
      <c r="D21" s="1831"/>
      <c r="E21" s="1831"/>
      <c r="F21" s="1831"/>
      <c r="G21" s="1831"/>
      <c r="H21" s="1832"/>
      <c r="I21" s="160" t="s">
        <v>2390</v>
      </c>
    </row>
    <row r="22" spans="1:9" ht="19.5" customHeight="1" x14ac:dyDescent="0.2">
      <c r="A22" s="1833" t="s">
        <v>2405</v>
      </c>
      <c r="B22" s="1834"/>
      <c r="C22" s="1819" t="s">
        <v>2406</v>
      </c>
      <c r="D22" s="1820"/>
      <c r="E22" s="1820"/>
      <c r="F22" s="1820"/>
      <c r="G22" s="1820"/>
      <c r="H22" s="1821"/>
      <c r="I22" s="160"/>
    </row>
    <row r="23" spans="1:9" ht="70.5" customHeight="1" x14ac:dyDescent="0.2">
      <c r="A23" s="1824" t="s">
        <v>2407</v>
      </c>
      <c r="B23" s="1825"/>
      <c r="C23" s="1826" t="s">
        <v>2408</v>
      </c>
      <c r="D23" s="1827"/>
      <c r="E23" s="1828"/>
      <c r="F23" s="1826" t="s">
        <v>2409</v>
      </c>
      <c r="G23" s="1827"/>
      <c r="H23" s="1828"/>
      <c r="I23" s="160" t="s">
        <v>2402</v>
      </c>
    </row>
    <row r="24" spans="1:9" ht="35.25" customHeight="1" x14ac:dyDescent="0.2">
      <c r="A24" s="1824" t="s">
        <v>2410</v>
      </c>
      <c r="B24" s="1825"/>
      <c r="C24" s="1826" t="s">
        <v>2411</v>
      </c>
      <c r="D24" s="1827"/>
      <c r="E24" s="1828"/>
      <c r="F24" s="1826" t="s">
        <v>2412</v>
      </c>
      <c r="G24" s="1827"/>
      <c r="H24" s="1828"/>
      <c r="I24" s="160" t="s">
        <v>2386</v>
      </c>
    </row>
    <row r="25" spans="1:9" ht="47.25" customHeight="1" x14ac:dyDescent="0.2">
      <c r="A25" s="1817" t="s">
        <v>2413</v>
      </c>
      <c r="B25" s="1818"/>
      <c r="C25" s="1819" t="s">
        <v>2414</v>
      </c>
      <c r="D25" s="1820"/>
      <c r="E25" s="1820"/>
      <c r="F25" s="1820"/>
      <c r="G25" s="1820"/>
      <c r="H25" s="1821"/>
      <c r="I25" s="160" t="s">
        <v>2415</v>
      </c>
    </row>
    <row r="26" spans="1:9" ht="63.75" customHeight="1" x14ac:dyDescent="0.2">
      <c r="A26" s="1817" t="s">
        <v>2416</v>
      </c>
      <c r="B26" s="1818"/>
      <c r="C26" s="1819" t="s">
        <v>2417</v>
      </c>
      <c r="D26" s="1820"/>
      <c r="E26" s="1820"/>
      <c r="F26" s="1820"/>
      <c r="G26" s="1820"/>
      <c r="H26" s="1821"/>
      <c r="I26" s="160" t="s">
        <v>2418</v>
      </c>
    </row>
    <row r="27" spans="1:9" ht="14.25" customHeight="1" x14ac:dyDescent="0.2">
      <c r="A27" s="1817" t="s">
        <v>2419</v>
      </c>
      <c r="B27" s="1818"/>
      <c r="C27" s="1819" t="s">
        <v>2420</v>
      </c>
      <c r="D27" s="1820"/>
      <c r="E27" s="1820"/>
      <c r="F27" s="1820"/>
      <c r="G27" s="1820"/>
      <c r="H27" s="1821"/>
      <c r="I27" s="160"/>
    </row>
    <row r="28" spans="1:9" ht="82.5" customHeight="1" x14ac:dyDescent="0.2">
      <c r="A28" s="1822" t="s">
        <v>2421</v>
      </c>
      <c r="B28" s="1823"/>
      <c r="C28" s="1819" t="s">
        <v>2422</v>
      </c>
      <c r="D28" s="1820"/>
      <c r="E28" s="1821"/>
      <c r="F28" s="1819" t="s">
        <v>2423</v>
      </c>
      <c r="G28" s="1820"/>
      <c r="H28" s="1821"/>
      <c r="I28" s="160" t="s">
        <v>2402</v>
      </c>
    </row>
    <row r="29" spans="1:9" ht="24.75" customHeight="1" x14ac:dyDescent="0.2">
      <c r="A29" s="1817" t="s">
        <v>2424</v>
      </c>
      <c r="B29" s="1818"/>
      <c r="C29" s="1819" t="s">
        <v>2425</v>
      </c>
      <c r="D29" s="1820"/>
      <c r="E29" s="1820"/>
      <c r="F29" s="1820"/>
      <c r="G29" s="1820"/>
      <c r="H29" s="1821"/>
      <c r="I29" s="160"/>
    </row>
    <row r="30" spans="1:9" ht="11.25" x14ac:dyDescent="0.2"/>
    <row r="31" spans="1:9" ht="11.25" x14ac:dyDescent="0.2"/>
    <row r="32" spans="1:9" ht="11.25" customHeight="1" x14ac:dyDescent="0.2"/>
    <row r="33" spans="1:8" ht="13.9" customHeight="1" x14ac:dyDescent="0.2">
      <c r="A33" s="819" t="s">
        <v>334</v>
      </c>
      <c r="B33" s="583"/>
      <c r="C33" s="583"/>
      <c r="D33" s="583"/>
      <c r="E33" s="583"/>
      <c r="F33" s="583"/>
      <c r="G33" s="583"/>
      <c r="H33" s="583"/>
    </row>
    <row r="34" spans="1:8" ht="10.15" customHeight="1" x14ac:dyDescent="0.2">
      <c r="A34" s="1809" t="s">
        <v>2426</v>
      </c>
      <c r="B34" s="1810"/>
      <c r="C34" s="816" t="s">
        <v>2243</v>
      </c>
      <c r="D34" s="816" t="s">
        <v>1858</v>
      </c>
      <c r="E34" s="816" t="s">
        <v>1857</v>
      </c>
      <c r="F34" s="816" t="s">
        <v>1856</v>
      </c>
      <c r="G34" s="817" t="s">
        <v>1853</v>
      </c>
      <c r="H34" s="817" t="s">
        <v>1852</v>
      </c>
    </row>
    <row r="35" spans="1:8" ht="12.6" customHeight="1" x14ac:dyDescent="0.2">
      <c r="A35" s="1811" t="s">
        <v>2427</v>
      </c>
      <c r="B35" s="1812"/>
      <c r="C35" s="820">
        <v>352</v>
      </c>
      <c r="D35" s="821">
        <v>356.3</v>
      </c>
      <c r="E35" s="820">
        <v>364.1</v>
      </c>
      <c r="F35" s="820">
        <v>371.6</v>
      </c>
      <c r="G35" s="820">
        <v>377</v>
      </c>
      <c r="H35" s="820">
        <v>378.2</v>
      </c>
    </row>
    <row r="36" spans="1:8" ht="10.9" customHeight="1" thickBot="1" x14ac:dyDescent="0.25">
      <c r="A36" s="1813" t="s">
        <v>2428</v>
      </c>
      <c r="B36" s="1814"/>
      <c r="C36" s="822">
        <v>0</v>
      </c>
      <c r="D36" s="823">
        <v>0.01</v>
      </c>
      <c r="E36" s="823">
        <v>0.03</v>
      </c>
      <c r="F36" s="823">
        <v>0.06</v>
      </c>
      <c r="G36" s="823">
        <v>7.0000000000000007E-2</v>
      </c>
      <c r="H36" s="823">
        <v>7.4431818181818155E-2</v>
      </c>
    </row>
    <row r="37" spans="1:8" ht="10.9" customHeight="1" thickTop="1" x14ac:dyDescent="0.2">
      <c r="A37" s="198"/>
      <c r="B37" s="344"/>
      <c r="C37" s="366"/>
      <c r="D37" s="344"/>
      <c r="E37" s="344"/>
      <c r="F37" s="344"/>
    </row>
    <row r="38" spans="1:8" ht="10.15" customHeight="1" x14ac:dyDescent="0.2">
      <c r="A38" s="1809" t="s">
        <v>2429</v>
      </c>
      <c r="B38" s="1810"/>
      <c r="C38" s="816" t="s">
        <v>2243</v>
      </c>
      <c r="D38" s="816" t="s">
        <v>1858</v>
      </c>
      <c r="E38" s="816" t="s">
        <v>1857</v>
      </c>
      <c r="F38" s="816" t="s">
        <v>1856</v>
      </c>
      <c r="G38" s="817" t="s">
        <v>1853</v>
      </c>
      <c r="H38" s="817" t="s">
        <v>1852</v>
      </c>
    </row>
    <row r="39" spans="1:8" ht="12.6" customHeight="1" x14ac:dyDescent="0.2">
      <c r="A39" s="1811" t="s">
        <v>2430</v>
      </c>
      <c r="B39" s="1812"/>
      <c r="C39" s="820">
        <v>11.6</v>
      </c>
      <c r="D39" s="824">
        <v>11.7</v>
      </c>
      <c r="E39" s="821">
        <v>11.5</v>
      </c>
      <c r="F39" s="824">
        <v>13</v>
      </c>
      <c r="G39" s="820">
        <v>14.3</v>
      </c>
      <c r="H39" s="820">
        <v>14.5</v>
      </c>
    </row>
    <row r="40" spans="1:8" ht="10.9" customHeight="1" thickBot="1" x14ac:dyDescent="0.25">
      <c r="A40" s="1815" t="s">
        <v>2428</v>
      </c>
      <c r="B40" s="1816"/>
      <c r="C40" s="822">
        <v>0</v>
      </c>
      <c r="D40" s="825">
        <v>0</v>
      </c>
      <c r="E40" s="823">
        <v>-0.02</v>
      </c>
      <c r="F40" s="823">
        <v>0.11</v>
      </c>
      <c r="G40" s="823">
        <v>0.22</v>
      </c>
      <c r="H40" s="823">
        <v>0.25000000000000006</v>
      </c>
    </row>
    <row r="41" spans="1:8" ht="10.9" customHeight="1" thickTop="1" x14ac:dyDescent="0.2">
      <c r="A41" s="198"/>
      <c r="B41" s="344"/>
      <c r="C41" s="367"/>
      <c r="D41" s="366"/>
      <c r="E41" s="367"/>
      <c r="F41" s="344"/>
    </row>
    <row r="42" spans="1:8" ht="10.15" customHeight="1" x14ac:dyDescent="0.2">
      <c r="A42" s="826" t="s">
        <v>2431</v>
      </c>
      <c r="B42" s="827" t="s">
        <v>2432</v>
      </c>
      <c r="C42" s="816" t="s">
        <v>2243</v>
      </c>
      <c r="D42" s="816" t="s">
        <v>1858</v>
      </c>
      <c r="E42" s="816" t="s">
        <v>1857</v>
      </c>
      <c r="F42" s="816" t="s">
        <v>1856</v>
      </c>
      <c r="G42" s="817" t="s">
        <v>1853</v>
      </c>
      <c r="H42" s="817" t="s">
        <v>1852</v>
      </c>
    </row>
    <row r="43" spans="1:8" ht="12.6" customHeight="1" x14ac:dyDescent="0.2">
      <c r="A43" s="818" t="s">
        <v>2430</v>
      </c>
      <c r="B43" s="828" t="s">
        <v>833</v>
      </c>
      <c r="C43" s="821">
        <v>6.6</v>
      </c>
      <c r="D43" s="821">
        <v>7.2</v>
      </c>
      <c r="E43" s="821">
        <v>7.1</v>
      </c>
      <c r="F43" s="821">
        <v>6.4</v>
      </c>
      <c r="G43" s="821">
        <v>6.2</v>
      </c>
      <c r="H43" s="821">
        <v>5.8</v>
      </c>
    </row>
    <row r="44" spans="1:8" ht="10.15" customHeight="1" x14ac:dyDescent="0.2">
      <c r="A44" s="829" t="s">
        <v>2428</v>
      </c>
      <c r="B44" s="828" t="s">
        <v>833</v>
      </c>
      <c r="C44" s="830">
        <v>0</v>
      </c>
      <c r="D44" s="831">
        <v>0.09</v>
      </c>
      <c r="E44" s="831">
        <v>0.08</v>
      </c>
      <c r="F44" s="831">
        <v>-0.03</v>
      </c>
      <c r="G44" s="831">
        <v>-0.06</v>
      </c>
      <c r="H44" s="831">
        <v>-0.12121212121212119</v>
      </c>
    </row>
    <row r="45" spans="1:8" ht="12.6" customHeight="1" x14ac:dyDescent="0.2">
      <c r="A45" s="829" t="s">
        <v>2433</v>
      </c>
      <c r="B45" s="832">
        <v>5.8</v>
      </c>
      <c r="C45" s="833" t="s">
        <v>833</v>
      </c>
      <c r="D45" s="833" t="s">
        <v>833</v>
      </c>
      <c r="E45" s="833" t="s">
        <v>833</v>
      </c>
      <c r="F45" s="833">
        <v>3.5</v>
      </c>
      <c r="G45" s="833">
        <v>3.4</v>
      </c>
      <c r="H45" s="833">
        <v>3.3</v>
      </c>
    </row>
    <row r="46" spans="1:8" ht="10.9" customHeight="1" thickBot="1" x14ac:dyDescent="0.25">
      <c r="A46" s="834" t="s">
        <v>2434</v>
      </c>
      <c r="B46" s="835">
        <v>0</v>
      </c>
      <c r="C46" s="823" t="s">
        <v>833</v>
      </c>
      <c r="D46" s="823" t="s">
        <v>833</v>
      </c>
      <c r="E46" s="823" t="s">
        <v>833</v>
      </c>
      <c r="F46" s="823">
        <v>-0.41</v>
      </c>
      <c r="G46" s="823">
        <v>-0.42</v>
      </c>
      <c r="H46" s="823">
        <v>-0.437</v>
      </c>
    </row>
    <row r="47" spans="1:8" ht="12" thickTop="1" x14ac:dyDescent="0.2"/>
    <row r="48" spans="1:8" ht="11.25" x14ac:dyDescent="0.2">
      <c r="A48" s="1801" t="s">
        <v>2435</v>
      </c>
      <c r="B48" s="1802"/>
      <c r="C48" s="1802"/>
      <c r="D48" s="1802"/>
      <c r="E48" s="1001" t="s">
        <v>1857</v>
      </c>
      <c r="F48" s="1001" t="s">
        <v>1856</v>
      </c>
      <c r="G48" s="1002" t="s">
        <v>1853</v>
      </c>
      <c r="H48" s="1002" t="s">
        <v>1852</v>
      </c>
    </row>
    <row r="49" spans="1:9" ht="12" thickBot="1" x14ac:dyDescent="0.25">
      <c r="A49" s="1803" t="s">
        <v>2436</v>
      </c>
      <c r="B49" s="1804"/>
      <c r="C49" s="1804"/>
      <c r="D49" s="1805"/>
      <c r="E49" s="1000">
        <v>75</v>
      </c>
      <c r="F49" s="1000">
        <v>114</v>
      </c>
      <c r="G49" s="1000">
        <v>140</v>
      </c>
      <c r="H49" s="1000">
        <v>171</v>
      </c>
    </row>
    <row r="50" spans="1:9" ht="12" thickTop="1" x14ac:dyDescent="0.2"/>
    <row r="51" spans="1:9" ht="20.25" customHeight="1" x14ac:dyDescent="0.2">
      <c r="A51" s="1794" t="s">
        <v>2437</v>
      </c>
      <c r="B51" s="1795"/>
      <c r="C51" s="1796" t="s">
        <v>2438</v>
      </c>
      <c r="D51" s="1796"/>
      <c r="E51" s="1796"/>
      <c r="F51" s="1806" t="s">
        <v>2439</v>
      </c>
      <c r="G51" s="1807"/>
      <c r="H51" s="1808"/>
    </row>
    <row r="52" spans="1:9" ht="49.5" customHeight="1" x14ac:dyDescent="0.2">
      <c r="A52" s="1792" t="s">
        <v>2440</v>
      </c>
      <c r="B52" s="1793"/>
      <c r="C52" s="1786" t="s">
        <v>2441</v>
      </c>
      <c r="D52" s="1786"/>
      <c r="E52" s="1786"/>
      <c r="F52" s="1786" t="s">
        <v>2442</v>
      </c>
      <c r="G52" s="1786"/>
      <c r="H52" s="1786"/>
      <c r="I52" s="194" t="s">
        <v>999</v>
      </c>
    </row>
    <row r="53" spans="1:9" ht="89.25" customHeight="1" x14ac:dyDescent="0.2">
      <c r="A53" s="1792" t="s">
        <v>2443</v>
      </c>
      <c r="B53" s="1793"/>
      <c r="C53" s="1790" t="s">
        <v>2444</v>
      </c>
      <c r="D53" s="1799"/>
      <c r="E53" s="1791"/>
      <c r="F53" s="1786" t="s">
        <v>2445</v>
      </c>
      <c r="G53" s="1786"/>
      <c r="H53" s="1786"/>
      <c r="I53" s="194" t="s">
        <v>2399</v>
      </c>
    </row>
    <row r="54" spans="1:9" ht="27" customHeight="1" x14ac:dyDescent="0.2">
      <c r="A54" s="1792" t="s">
        <v>2446</v>
      </c>
      <c r="B54" s="1793"/>
      <c r="C54" s="1790" t="s">
        <v>2447</v>
      </c>
      <c r="D54" s="1799"/>
      <c r="E54" s="1791"/>
      <c r="F54" s="1790" t="s">
        <v>2448</v>
      </c>
      <c r="G54" s="1799"/>
      <c r="H54" s="1791"/>
      <c r="I54" s="194" t="s">
        <v>999</v>
      </c>
    </row>
    <row r="55" spans="1:9" ht="78.75" x14ac:dyDescent="0.2">
      <c r="A55" s="1792" t="s">
        <v>2449</v>
      </c>
      <c r="B55" s="1793"/>
      <c r="C55" s="1790" t="s">
        <v>833</v>
      </c>
      <c r="D55" s="1799"/>
      <c r="E55" s="1791"/>
      <c r="F55" s="1800" t="s">
        <v>2450</v>
      </c>
      <c r="G55" s="1799"/>
      <c r="H55" s="1791"/>
      <c r="I55" s="194" t="s">
        <v>2451</v>
      </c>
    </row>
    <row r="56" spans="1:9" ht="113.25" customHeight="1" x14ac:dyDescent="0.2">
      <c r="A56" s="1792" t="s">
        <v>803</v>
      </c>
      <c r="B56" s="1793"/>
      <c r="C56" s="1786" t="s">
        <v>833</v>
      </c>
      <c r="D56" s="1786"/>
      <c r="E56" s="1786"/>
      <c r="F56" s="1786" t="s">
        <v>2452</v>
      </c>
      <c r="G56" s="1786"/>
      <c r="H56" s="1786"/>
      <c r="I56" s="194" t="s">
        <v>2352</v>
      </c>
    </row>
    <row r="57" spans="1:9" ht="14.25" customHeight="1" x14ac:dyDescent="0.2">
      <c r="A57" s="1792" t="s">
        <v>2394</v>
      </c>
      <c r="B57" s="1793"/>
      <c r="C57" s="1786" t="s">
        <v>833</v>
      </c>
      <c r="D57" s="1786"/>
      <c r="E57" s="1786"/>
      <c r="F57" s="1786" t="s">
        <v>2453</v>
      </c>
      <c r="G57" s="1786"/>
      <c r="H57" s="1786"/>
    </row>
    <row r="58" spans="1:9" ht="14.25" customHeight="1" x14ac:dyDescent="0.2">
      <c r="A58" s="1792" t="s">
        <v>2396</v>
      </c>
      <c r="B58" s="1793"/>
      <c r="C58" s="1786" t="s">
        <v>833</v>
      </c>
      <c r="D58" s="1786"/>
      <c r="E58" s="1786"/>
      <c r="F58" s="1786" t="s">
        <v>2454</v>
      </c>
      <c r="G58" s="1786"/>
      <c r="H58" s="1786"/>
    </row>
    <row r="59" spans="1:9" ht="48" customHeight="1" x14ac:dyDescent="0.2">
      <c r="A59" s="1792" t="s">
        <v>2400</v>
      </c>
      <c r="B59" s="1793"/>
      <c r="C59" s="1786" t="s">
        <v>2455</v>
      </c>
      <c r="D59" s="1786"/>
      <c r="E59" s="1786"/>
      <c r="F59" s="1786" t="s">
        <v>2456</v>
      </c>
      <c r="G59" s="1786"/>
      <c r="H59" s="1786"/>
      <c r="I59" s="194" t="s">
        <v>2415</v>
      </c>
    </row>
    <row r="60" spans="1:9" ht="130.5" customHeight="1" x14ac:dyDescent="0.2">
      <c r="A60" s="1792" t="s">
        <v>2457</v>
      </c>
      <c r="B60" s="1793"/>
      <c r="C60" s="1786" t="s">
        <v>833</v>
      </c>
      <c r="D60" s="1786"/>
      <c r="E60" s="1786"/>
      <c r="F60" s="1786" t="s">
        <v>2458</v>
      </c>
      <c r="G60" s="1786"/>
      <c r="H60" s="1786"/>
      <c r="I60" s="194" t="s">
        <v>2459</v>
      </c>
    </row>
    <row r="61" spans="1:9" ht="24" customHeight="1" x14ac:dyDescent="0.2">
      <c r="A61" s="1792" t="s">
        <v>2460</v>
      </c>
      <c r="B61" s="1793"/>
      <c r="C61" s="1790" t="s">
        <v>2461</v>
      </c>
      <c r="D61" s="1799"/>
      <c r="E61" s="1791"/>
      <c r="F61" s="1790" t="s">
        <v>2462</v>
      </c>
      <c r="G61" s="1799"/>
      <c r="H61" s="1791"/>
      <c r="I61" s="194"/>
    </row>
    <row r="62" spans="1:9" ht="90" x14ac:dyDescent="0.2">
      <c r="A62" s="1782" t="s">
        <v>2463</v>
      </c>
      <c r="B62" s="1783"/>
      <c r="C62" s="1786" t="s">
        <v>2464</v>
      </c>
      <c r="D62" s="1786"/>
      <c r="E62" s="1786"/>
      <c r="F62" s="1786" t="s">
        <v>2465</v>
      </c>
      <c r="G62" s="1786"/>
      <c r="H62" s="1786"/>
      <c r="I62" s="194" t="s">
        <v>2402</v>
      </c>
    </row>
    <row r="63" spans="1:9" ht="56.25" x14ac:dyDescent="0.2">
      <c r="A63" s="1782" t="s">
        <v>2466</v>
      </c>
      <c r="B63" s="1783"/>
      <c r="C63" s="1786" t="s">
        <v>833</v>
      </c>
      <c r="D63" s="1786"/>
      <c r="E63" s="1786"/>
      <c r="F63" s="1786" t="s">
        <v>2467</v>
      </c>
      <c r="G63" s="1786"/>
      <c r="H63" s="1786"/>
      <c r="I63" s="194" t="s">
        <v>2390</v>
      </c>
    </row>
    <row r="64" spans="1:9" ht="41.25" customHeight="1" x14ac:dyDescent="0.2">
      <c r="A64" s="1782" t="s">
        <v>2468</v>
      </c>
      <c r="B64" s="1783"/>
      <c r="C64" s="1786" t="s">
        <v>2469</v>
      </c>
      <c r="D64" s="1786"/>
      <c r="E64" s="1786"/>
      <c r="F64" s="1786"/>
      <c r="G64" s="1786"/>
      <c r="H64" s="1786"/>
      <c r="I64" s="194" t="s">
        <v>2415</v>
      </c>
    </row>
    <row r="65" spans="1:9" ht="29.25" customHeight="1" x14ac:dyDescent="0.2">
      <c r="A65" s="1782" t="s">
        <v>2470</v>
      </c>
      <c r="B65" s="1783"/>
      <c r="C65" s="1786" t="s">
        <v>2471</v>
      </c>
      <c r="D65" s="1786"/>
      <c r="E65" s="1786"/>
      <c r="F65" s="1786"/>
      <c r="G65" s="1786"/>
      <c r="H65" s="1786"/>
      <c r="I65" s="194" t="s">
        <v>999</v>
      </c>
    </row>
    <row r="66" spans="1:9" ht="14.25" customHeight="1" x14ac:dyDescent="0.2">
      <c r="A66" s="1782" t="s">
        <v>2472</v>
      </c>
      <c r="B66" s="1783"/>
      <c r="C66" s="1786" t="s">
        <v>2473</v>
      </c>
      <c r="D66" s="1786"/>
      <c r="E66" s="1786"/>
      <c r="F66" s="1786"/>
      <c r="G66" s="1786"/>
      <c r="H66" s="1786"/>
    </row>
    <row r="67" spans="1:9" ht="26.25" customHeight="1" x14ac:dyDescent="0.2">
      <c r="A67" s="1782" t="s">
        <v>2474</v>
      </c>
      <c r="B67" s="1783"/>
      <c r="C67" s="1786" t="s">
        <v>833</v>
      </c>
      <c r="D67" s="1786"/>
      <c r="E67" s="1786"/>
      <c r="F67" s="1786" t="s">
        <v>2475</v>
      </c>
      <c r="G67" s="1786"/>
      <c r="H67" s="1786"/>
      <c r="I67" s="194" t="s">
        <v>999</v>
      </c>
    </row>
    <row r="68" spans="1:9" ht="57.75" customHeight="1" x14ac:dyDescent="0.2">
      <c r="A68" s="1782" t="s">
        <v>2424</v>
      </c>
      <c r="B68" s="1783"/>
      <c r="C68" s="1786" t="s">
        <v>833</v>
      </c>
      <c r="D68" s="1786"/>
      <c r="E68" s="1786"/>
      <c r="F68" s="1786" t="s">
        <v>2476</v>
      </c>
      <c r="G68" s="1786"/>
      <c r="H68" s="1786"/>
      <c r="I68" s="194" t="s">
        <v>2390</v>
      </c>
    </row>
    <row r="69" spans="1:9" ht="11.25" x14ac:dyDescent="0.2"/>
    <row r="70" spans="1:9" ht="22.5" customHeight="1" x14ac:dyDescent="0.2">
      <c r="A70" s="1794" t="s">
        <v>2477</v>
      </c>
      <c r="B70" s="1795"/>
      <c r="C70" s="1796" t="s">
        <v>2478</v>
      </c>
      <c r="D70" s="1796"/>
      <c r="E70" s="1796" t="s">
        <v>2479</v>
      </c>
      <c r="F70" s="1796"/>
      <c r="G70" s="1796" t="s">
        <v>2480</v>
      </c>
      <c r="H70" s="1797"/>
    </row>
    <row r="71" spans="1:9" ht="70.5" customHeight="1" x14ac:dyDescent="0.2">
      <c r="A71" s="1792" t="s">
        <v>2481</v>
      </c>
      <c r="B71" s="1793"/>
      <c r="C71" s="1798" t="s">
        <v>2482</v>
      </c>
      <c r="D71" s="1786"/>
      <c r="E71" s="1798" t="s">
        <v>2483</v>
      </c>
      <c r="F71" s="1786"/>
      <c r="G71" s="1798" t="s">
        <v>2484</v>
      </c>
      <c r="H71" s="1786"/>
      <c r="I71" s="194" t="s">
        <v>2402</v>
      </c>
    </row>
    <row r="72" spans="1:9" ht="33.75" x14ac:dyDescent="0.2">
      <c r="A72" s="1792" t="s">
        <v>2485</v>
      </c>
      <c r="B72" s="1793"/>
      <c r="C72" s="1786" t="s">
        <v>2486</v>
      </c>
      <c r="D72" s="1786"/>
      <c r="E72" s="1786"/>
      <c r="F72" s="1786"/>
      <c r="G72" s="1786"/>
      <c r="H72" s="1786"/>
      <c r="I72" s="194" t="s">
        <v>2386</v>
      </c>
    </row>
    <row r="73" spans="1:9" ht="22.5" x14ac:dyDescent="0.2">
      <c r="A73" s="1782" t="s">
        <v>2446</v>
      </c>
      <c r="B73" s="1783"/>
      <c r="C73" s="1786" t="s">
        <v>2487</v>
      </c>
      <c r="D73" s="1786"/>
      <c r="E73" s="1786"/>
      <c r="F73" s="1786"/>
      <c r="G73" s="1786"/>
      <c r="H73" s="1786"/>
      <c r="I73" s="194" t="s">
        <v>999</v>
      </c>
    </row>
    <row r="74" spans="1:9" ht="124.5" customHeight="1" x14ac:dyDescent="0.2">
      <c r="A74" s="1782" t="s">
        <v>2449</v>
      </c>
      <c r="B74" s="1783"/>
      <c r="C74" s="1790" t="s">
        <v>2488</v>
      </c>
      <c r="D74" s="1791"/>
      <c r="E74" s="1786" t="s">
        <v>2489</v>
      </c>
      <c r="F74" s="1786"/>
      <c r="G74" s="1786" t="s">
        <v>2490</v>
      </c>
      <c r="H74" s="1786"/>
      <c r="I74" s="194" t="s">
        <v>2459</v>
      </c>
    </row>
    <row r="75" spans="1:9" ht="99" customHeight="1" x14ac:dyDescent="0.2">
      <c r="A75" s="1782" t="s">
        <v>803</v>
      </c>
      <c r="B75" s="1783"/>
      <c r="C75" s="1790" t="s">
        <v>2491</v>
      </c>
      <c r="D75" s="1791"/>
      <c r="E75" s="1786" t="s">
        <v>2492</v>
      </c>
      <c r="F75" s="1786"/>
      <c r="G75" s="1786" t="s">
        <v>2493</v>
      </c>
      <c r="H75" s="1786"/>
      <c r="I75" s="194" t="s">
        <v>2494</v>
      </c>
    </row>
    <row r="76" spans="1:9" ht="67.5" x14ac:dyDescent="0.2">
      <c r="A76" s="1782" t="s">
        <v>2394</v>
      </c>
      <c r="B76" s="1783"/>
      <c r="C76" s="1786" t="s">
        <v>2495</v>
      </c>
      <c r="D76" s="1786"/>
      <c r="E76" s="1786" t="s">
        <v>2453</v>
      </c>
      <c r="F76" s="1786"/>
      <c r="G76" s="1786" t="s">
        <v>2495</v>
      </c>
      <c r="H76" s="1786"/>
      <c r="I76" s="194" t="s">
        <v>2418</v>
      </c>
    </row>
    <row r="77" spans="1:9" ht="60.75" customHeight="1" x14ac:dyDescent="0.2">
      <c r="A77" s="1782" t="s">
        <v>2396</v>
      </c>
      <c r="B77" s="1783"/>
      <c r="C77" s="1786" t="s">
        <v>2496</v>
      </c>
      <c r="D77" s="1786"/>
      <c r="E77" s="1786"/>
      <c r="F77" s="1786"/>
      <c r="G77" s="1786"/>
      <c r="H77" s="1786"/>
      <c r="I77" s="194" t="s">
        <v>2390</v>
      </c>
    </row>
    <row r="78" spans="1:9" ht="67.5" x14ac:dyDescent="0.2">
      <c r="A78" s="1782" t="s">
        <v>2400</v>
      </c>
      <c r="B78" s="1783"/>
      <c r="C78" s="1786" t="s">
        <v>2497</v>
      </c>
      <c r="D78" s="1786"/>
      <c r="E78" s="1786" t="s">
        <v>2498</v>
      </c>
      <c r="F78" s="1786"/>
      <c r="G78" s="1786" t="s">
        <v>2499</v>
      </c>
      <c r="H78" s="1786"/>
      <c r="I78" s="194" t="s">
        <v>2418</v>
      </c>
    </row>
    <row r="79" spans="1:9" ht="190.5" customHeight="1" x14ac:dyDescent="0.2">
      <c r="A79" s="1782" t="s">
        <v>2500</v>
      </c>
      <c r="B79" s="1783"/>
      <c r="C79" s="1786" t="s">
        <v>2501</v>
      </c>
      <c r="D79" s="1786"/>
      <c r="E79" s="1786" t="s">
        <v>2502</v>
      </c>
      <c r="F79" s="1786"/>
      <c r="G79" s="1786" t="s">
        <v>2503</v>
      </c>
      <c r="H79" s="1786"/>
      <c r="I79" s="194" t="s">
        <v>2504</v>
      </c>
    </row>
    <row r="80" spans="1:9" ht="43.5" customHeight="1" x14ac:dyDescent="0.2">
      <c r="A80" s="1782" t="s">
        <v>2505</v>
      </c>
      <c r="B80" s="1783"/>
      <c r="C80" s="1787" t="s">
        <v>2506</v>
      </c>
      <c r="D80" s="1788"/>
      <c r="E80" s="1788" t="s">
        <v>2507</v>
      </c>
      <c r="F80" s="1788"/>
      <c r="G80" s="1788" t="s">
        <v>2508</v>
      </c>
      <c r="H80" s="1789"/>
      <c r="I80" s="194"/>
    </row>
    <row r="81" spans="1:9" ht="45" x14ac:dyDescent="0.2">
      <c r="A81" s="1782" t="s">
        <v>2509</v>
      </c>
      <c r="B81" s="1783"/>
      <c r="C81" s="1785" t="s">
        <v>2510</v>
      </c>
      <c r="D81" s="1785"/>
      <c r="E81" s="1785"/>
      <c r="F81" s="1785"/>
      <c r="G81" s="1785"/>
      <c r="H81" s="1785"/>
      <c r="I81" s="194" t="s">
        <v>2415</v>
      </c>
    </row>
    <row r="82" spans="1:9" ht="14.25" customHeight="1" x14ac:dyDescent="0.2">
      <c r="A82" s="1782" t="s">
        <v>2511</v>
      </c>
      <c r="B82" s="1783"/>
      <c r="C82" s="1785" t="s">
        <v>1596</v>
      </c>
      <c r="D82" s="1785"/>
      <c r="E82" s="1785"/>
      <c r="F82" s="1785"/>
      <c r="G82" s="1785"/>
      <c r="H82" s="1785"/>
    </row>
    <row r="83" spans="1:9" ht="45" x14ac:dyDescent="0.2">
      <c r="A83" s="1782" t="s">
        <v>2512</v>
      </c>
      <c r="B83" s="1783"/>
      <c r="C83" s="1785" t="s">
        <v>2513</v>
      </c>
      <c r="D83" s="1785"/>
      <c r="E83" s="1785"/>
      <c r="F83" s="1785"/>
      <c r="G83" s="1785"/>
      <c r="H83" s="1785"/>
      <c r="I83" s="194" t="s">
        <v>2415</v>
      </c>
    </row>
    <row r="84" spans="1:9" ht="27" customHeight="1" x14ac:dyDescent="0.2">
      <c r="A84" s="1782" t="s">
        <v>2514</v>
      </c>
      <c r="B84" s="1783"/>
      <c r="C84" s="1785" t="s">
        <v>2515</v>
      </c>
      <c r="D84" s="1785"/>
      <c r="E84" s="1785"/>
      <c r="F84" s="1785"/>
      <c r="G84" s="1785"/>
      <c r="H84" s="1785"/>
      <c r="I84" s="194" t="s">
        <v>999</v>
      </c>
    </row>
    <row r="85" spans="1:9" ht="14.25" customHeight="1" x14ac:dyDescent="0.2">
      <c r="A85" s="1782" t="s">
        <v>2516</v>
      </c>
      <c r="B85" s="1783"/>
      <c r="C85" s="1785" t="s">
        <v>2517</v>
      </c>
      <c r="D85" s="1785"/>
      <c r="E85" s="1785"/>
      <c r="F85" s="1785"/>
      <c r="G85" s="1785"/>
      <c r="H85" s="1785"/>
    </row>
    <row r="86" spans="1:9" ht="14.25" customHeight="1" x14ac:dyDescent="0.2">
      <c r="A86" s="1782" t="s">
        <v>2518</v>
      </c>
      <c r="B86" s="1783"/>
      <c r="C86" s="1785" t="s">
        <v>2519</v>
      </c>
      <c r="D86" s="1785"/>
      <c r="E86" s="1785"/>
      <c r="F86" s="1785"/>
      <c r="G86" s="1785"/>
      <c r="H86" s="1785"/>
    </row>
    <row r="87" spans="1:9" ht="14.25" customHeight="1" x14ac:dyDescent="0.2">
      <c r="A87" s="1782" t="s">
        <v>2424</v>
      </c>
      <c r="B87" s="1783"/>
      <c r="C87" s="1784" t="s">
        <v>2520</v>
      </c>
      <c r="D87" s="1784"/>
      <c r="E87" s="1784"/>
      <c r="F87" s="1784"/>
      <c r="G87" s="1784"/>
      <c r="H87" s="1784"/>
      <c r="I87" s="194"/>
    </row>
  </sheetData>
  <mergeCells count="160">
    <mergeCell ref="A5:H5"/>
    <mergeCell ref="I5:J5"/>
    <mergeCell ref="A8:B8"/>
    <mergeCell ref="A9:B9"/>
    <mergeCell ref="A10:B10"/>
    <mergeCell ref="A12:B12"/>
    <mergeCell ref="C12:E12"/>
    <mergeCell ref="F12:H12"/>
    <mergeCell ref="A15:B15"/>
    <mergeCell ref="C15:E15"/>
    <mergeCell ref="F15:H15"/>
    <mergeCell ref="A16:B16"/>
    <mergeCell ref="C16:H16"/>
    <mergeCell ref="A17:B17"/>
    <mergeCell ref="C17:H17"/>
    <mergeCell ref="A13:B13"/>
    <mergeCell ref="C13:E13"/>
    <mergeCell ref="F13:H13"/>
    <mergeCell ref="A14:B14"/>
    <mergeCell ref="C14:E14"/>
    <mergeCell ref="F14:H14"/>
    <mergeCell ref="A21:B21"/>
    <mergeCell ref="C21:H21"/>
    <mergeCell ref="A22:B22"/>
    <mergeCell ref="C22:H22"/>
    <mergeCell ref="A23:B23"/>
    <mergeCell ref="C23:E23"/>
    <mergeCell ref="F23:H23"/>
    <mergeCell ref="A18:B18"/>
    <mergeCell ref="C18:H18"/>
    <mergeCell ref="A19:B19"/>
    <mergeCell ref="C19:E19"/>
    <mergeCell ref="F19:H19"/>
    <mergeCell ref="A20:B20"/>
    <mergeCell ref="C20:H20"/>
    <mergeCell ref="A27:B27"/>
    <mergeCell ref="C27:H27"/>
    <mergeCell ref="A28:B28"/>
    <mergeCell ref="C28:E28"/>
    <mergeCell ref="F28:H28"/>
    <mergeCell ref="A29:B29"/>
    <mergeCell ref="C29:H29"/>
    <mergeCell ref="A24:B24"/>
    <mergeCell ref="C24:E24"/>
    <mergeCell ref="F24:H24"/>
    <mergeCell ref="A25:B25"/>
    <mergeCell ref="C25:H25"/>
    <mergeCell ref="A26:B26"/>
    <mergeCell ref="C26:H26"/>
    <mergeCell ref="A48:D48"/>
    <mergeCell ref="A49:D49"/>
    <mergeCell ref="A51:B51"/>
    <mergeCell ref="C51:E51"/>
    <mergeCell ref="F51:H51"/>
    <mergeCell ref="A52:B52"/>
    <mergeCell ref="C52:E52"/>
    <mergeCell ref="F52:H52"/>
    <mergeCell ref="A34:B34"/>
    <mergeCell ref="A35:B35"/>
    <mergeCell ref="A36:B36"/>
    <mergeCell ref="A38:B38"/>
    <mergeCell ref="A39:B39"/>
    <mergeCell ref="A40:B40"/>
    <mergeCell ref="A55:B55"/>
    <mergeCell ref="C55:E55"/>
    <mergeCell ref="F55:H55"/>
    <mergeCell ref="A56:B56"/>
    <mergeCell ref="C56:E56"/>
    <mergeCell ref="F56:H56"/>
    <mergeCell ref="A53:B53"/>
    <mergeCell ref="C53:E53"/>
    <mergeCell ref="F53:H53"/>
    <mergeCell ref="A54:B54"/>
    <mergeCell ref="C54:E54"/>
    <mergeCell ref="F54:H54"/>
    <mergeCell ref="A59:B59"/>
    <mergeCell ref="C59:E59"/>
    <mergeCell ref="F59:H59"/>
    <mergeCell ref="A60:B60"/>
    <mergeCell ref="C60:E60"/>
    <mergeCell ref="F60:H60"/>
    <mergeCell ref="A57:B57"/>
    <mergeCell ref="C57:E57"/>
    <mergeCell ref="F57:H57"/>
    <mergeCell ref="A58:B58"/>
    <mergeCell ref="C58:E58"/>
    <mergeCell ref="F58:H58"/>
    <mergeCell ref="A63:B63"/>
    <mergeCell ref="C63:E63"/>
    <mergeCell ref="F63:H63"/>
    <mergeCell ref="A64:B64"/>
    <mergeCell ref="C64:H64"/>
    <mergeCell ref="A65:B65"/>
    <mergeCell ref="C65:H65"/>
    <mergeCell ref="A61:B61"/>
    <mergeCell ref="C61:E61"/>
    <mergeCell ref="F61:H61"/>
    <mergeCell ref="A62:B62"/>
    <mergeCell ref="C62:E62"/>
    <mergeCell ref="F62:H62"/>
    <mergeCell ref="A70:B70"/>
    <mergeCell ref="C70:D70"/>
    <mergeCell ref="E70:F70"/>
    <mergeCell ref="G70:H70"/>
    <mergeCell ref="A71:B71"/>
    <mergeCell ref="C71:D71"/>
    <mergeCell ref="E71:F71"/>
    <mergeCell ref="G71:H71"/>
    <mergeCell ref="A66:B66"/>
    <mergeCell ref="C66:H66"/>
    <mergeCell ref="A67:B67"/>
    <mergeCell ref="C67:E67"/>
    <mergeCell ref="F67:H67"/>
    <mergeCell ref="A68:B68"/>
    <mergeCell ref="C68:E68"/>
    <mergeCell ref="F68:H68"/>
    <mergeCell ref="A75:B75"/>
    <mergeCell ref="C75:D75"/>
    <mergeCell ref="E75:F75"/>
    <mergeCell ref="G75:H75"/>
    <mergeCell ref="A76:B76"/>
    <mergeCell ref="C76:D76"/>
    <mergeCell ref="E76:F76"/>
    <mergeCell ref="G76:H76"/>
    <mergeCell ref="A72:B72"/>
    <mergeCell ref="C72:H72"/>
    <mergeCell ref="A73:B73"/>
    <mergeCell ref="C73:H73"/>
    <mergeCell ref="A74:B74"/>
    <mergeCell ref="C74:D74"/>
    <mergeCell ref="E74:F74"/>
    <mergeCell ref="G74:H74"/>
    <mergeCell ref="A79:B79"/>
    <mergeCell ref="C79:D79"/>
    <mergeCell ref="E79:F79"/>
    <mergeCell ref="G79:H79"/>
    <mergeCell ref="A80:B80"/>
    <mergeCell ref="C80:D80"/>
    <mergeCell ref="E80:F80"/>
    <mergeCell ref="G80:H80"/>
    <mergeCell ref="A77:B77"/>
    <mergeCell ref="C77:H77"/>
    <mergeCell ref="A78:B78"/>
    <mergeCell ref="C78:D78"/>
    <mergeCell ref="E78:F78"/>
    <mergeCell ref="G78:H78"/>
    <mergeCell ref="A87:B87"/>
    <mergeCell ref="C87:H87"/>
    <mergeCell ref="A84:B84"/>
    <mergeCell ref="C84:H84"/>
    <mergeCell ref="A85:B85"/>
    <mergeCell ref="C85:H85"/>
    <mergeCell ref="A86:B86"/>
    <mergeCell ref="C86:H86"/>
    <mergeCell ref="A81:B81"/>
    <mergeCell ref="C81:H81"/>
    <mergeCell ref="A82:B82"/>
    <mergeCell ref="C82:H82"/>
    <mergeCell ref="A83:B83"/>
    <mergeCell ref="C83:H83"/>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A9947-4A98-44C7-9F1D-5EF9AAD90B82}">
  <sheetPr>
    <tabColor rgb="FF32677F"/>
    <pageSetUpPr fitToPage="1"/>
  </sheetPr>
  <dimension ref="A1:M68"/>
  <sheetViews>
    <sheetView showGridLines="0" zoomScaleNormal="80" workbookViewId="0">
      <selection activeCell="A61" sqref="A61"/>
    </sheetView>
  </sheetViews>
  <sheetFormatPr defaultColWidth="8.625" defaultRowHeight="14.25" customHeight="1" x14ac:dyDescent="0.2"/>
  <cols>
    <col min="1" max="2" width="18.125" style="359" customWidth="1"/>
    <col min="3" max="5" width="18.125" style="360" customWidth="1"/>
    <col min="6" max="8" width="18.125" style="361" customWidth="1"/>
    <col min="9" max="9" width="18.125" style="368" customWidth="1"/>
    <col min="10" max="11" width="18.125" style="359" customWidth="1"/>
    <col min="12" max="16384" width="8.625" style="359"/>
  </cols>
  <sheetData>
    <row r="1" spans="1:13" ht="39.950000000000003" customHeight="1" x14ac:dyDescent="0.2">
      <c r="A1" s="866"/>
      <c r="B1" s="866"/>
      <c r="C1" s="867"/>
      <c r="D1" s="867"/>
      <c r="E1" s="867"/>
      <c r="F1" s="868"/>
      <c r="G1" s="868"/>
      <c r="H1" s="868"/>
      <c r="M1"/>
    </row>
    <row r="2" spans="1:13" ht="32.25" customHeight="1" x14ac:dyDescent="0.2">
      <c r="A2" s="810" t="s">
        <v>2521</v>
      </c>
      <c r="B2" s="866"/>
      <c r="C2" s="866"/>
      <c r="D2" s="867"/>
      <c r="E2" s="867"/>
      <c r="F2" s="868"/>
      <c r="G2" s="868"/>
      <c r="H2" s="868"/>
      <c r="M2"/>
    </row>
    <row r="3" spans="1:13" ht="9.75" customHeight="1" x14ac:dyDescent="0.2">
      <c r="A3" s="866"/>
      <c r="B3" s="866"/>
      <c r="C3" s="866"/>
      <c r="D3" s="867"/>
      <c r="E3" s="867"/>
      <c r="F3" s="868"/>
      <c r="G3" s="868"/>
      <c r="H3" s="868"/>
      <c r="M3"/>
    </row>
    <row r="4" spans="1:13" ht="15" x14ac:dyDescent="0.25">
      <c r="A4" s="869" t="s">
        <v>2240</v>
      </c>
      <c r="B4" s="866"/>
      <c r="C4" s="866"/>
      <c r="D4" s="867"/>
      <c r="E4" s="867"/>
      <c r="F4" s="868"/>
      <c r="G4" s="868"/>
      <c r="H4" s="868"/>
    </row>
    <row r="5" spans="1:13" ht="83.25" customHeight="1" x14ac:dyDescent="0.2">
      <c r="A5" s="1892" t="s">
        <v>2522</v>
      </c>
      <c r="B5" s="1892"/>
      <c r="C5" s="1892"/>
      <c r="D5" s="1892"/>
      <c r="E5" s="1892"/>
      <c r="F5" s="1892"/>
      <c r="G5" s="1892"/>
      <c r="H5" s="1892"/>
      <c r="I5" s="1892"/>
      <c r="J5" s="1892"/>
      <c r="K5" s="1892"/>
    </row>
    <row r="6" spans="1:13" ht="11.25" x14ac:dyDescent="0.2">
      <c r="A6" s="870"/>
      <c r="B6" s="870"/>
      <c r="C6" s="870"/>
      <c r="D6" s="870"/>
      <c r="E6" s="870"/>
      <c r="F6" s="870"/>
      <c r="G6" s="870"/>
      <c r="H6" s="870"/>
      <c r="I6" s="369"/>
      <c r="J6" s="356"/>
    </row>
    <row r="7" spans="1:13" ht="11.25" x14ac:dyDescent="0.2">
      <c r="A7" s="870"/>
      <c r="B7" s="870"/>
      <c r="C7" s="870"/>
      <c r="D7" s="870"/>
      <c r="E7" s="870"/>
      <c r="F7" s="870"/>
      <c r="G7" s="870"/>
      <c r="H7" s="870"/>
      <c r="I7" s="369"/>
    </row>
    <row r="8" spans="1:13" ht="11.25" x14ac:dyDescent="0.2">
      <c r="A8" s="356"/>
      <c r="B8" s="356"/>
      <c r="C8" s="356"/>
      <c r="D8" s="356"/>
      <c r="E8" s="356"/>
      <c r="F8" s="356"/>
      <c r="G8" s="356"/>
      <c r="H8" s="356"/>
      <c r="I8" s="369"/>
      <c r="J8" s="356"/>
    </row>
    <row r="9" spans="1:13" ht="20.100000000000001" customHeight="1" x14ac:dyDescent="0.2">
      <c r="A9" s="865" t="s">
        <v>183</v>
      </c>
      <c r="C9" s="359"/>
    </row>
    <row r="10" spans="1:13" s="370" customFormat="1" ht="33.75" x14ac:dyDescent="0.2">
      <c r="A10" s="862" t="s">
        <v>1371</v>
      </c>
      <c r="B10" s="863" t="s">
        <v>2523</v>
      </c>
      <c r="C10" s="864" t="s">
        <v>2524</v>
      </c>
      <c r="D10" s="864" t="s">
        <v>2525</v>
      </c>
      <c r="E10" s="864" t="s">
        <v>2526</v>
      </c>
      <c r="F10" s="1893" t="s">
        <v>2527</v>
      </c>
      <c r="G10" s="1894"/>
      <c r="H10" s="864" t="s">
        <v>2528</v>
      </c>
      <c r="I10" s="1895" t="s">
        <v>2529</v>
      </c>
      <c r="J10" s="1896"/>
      <c r="K10" s="1896"/>
      <c r="L10" s="1897"/>
      <c r="M10" s="1897"/>
    </row>
    <row r="11" spans="1:13" s="371" customFormat="1" ht="51" customHeight="1" x14ac:dyDescent="0.2">
      <c r="A11" s="836" t="s">
        <v>2530</v>
      </c>
      <c r="B11" s="1898" t="s">
        <v>2531</v>
      </c>
      <c r="C11" s="1884" t="s">
        <v>2532</v>
      </c>
      <c r="D11" s="1884" t="s">
        <v>1857</v>
      </c>
      <c r="E11" s="1900" t="s">
        <v>2533</v>
      </c>
      <c r="F11" s="1884" t="s">
        <v>2534</v>
      </c>
      <c r="G11" s="1884"/>
      <c r="H11" s="860">
        <v>1</v>
      </c>
      <c r="I11" s="1887" t="s">
        <v>2535</v>
      </c>
      <c r="J11" s="1887"/>
      <c r="K11" s="1887"/>
      <c r="L11" s="1897"/>
      <c r="M11" s="1897"/>
    </row>
    <row r="12" spans="1:13" s="372" customFormat="1" ht="71.25" customHeight="1" thickBot="1" x14ac:dyDescent="0.25">
      <c r="A12" s="840" t="s">
        <v>2536</v>
      </c>
      <c r="B12" s="1899"/>
      <c r="C12" s="1873"/>
      <c r="D12" s="1873"/>
      <c r="E12" s="1901"/>
      <c r="F12" s="1873"/>
      <c r="G12" s="1873"/>
      <c r="H12" s="861">
        <v>1</v>
      </c>
      <c r="I12" s="1888"/>
      <c r="J12" s="1888"/>
      <c r="K12" s="1888"/>
    </row>
    <row r="13" spans="1:13" s="372" customFormat="1" ht="12.75" customHeight="1" x14ac:dyDescent="0.2">
      <c r="A13" s="1890" t="s">
        <v>2537</v>
      </c>
      <c r="B13" s="841" t="s">
        <v>2538</v>
      </c>
      <c r="C13" s="842" t="s">
        <v>2539</v>
      </c>
      <c r="D13" s="842" t="s">
        <v>2540</v>
      </c>
      <c r="E13" s="843">
        <v>5</v>
      </c>
      <c r="F13" s="1876" t="s">
        <v>2541</v>
      </c>
      <c r="G13" s="1876"/>
      <c r="H13" s="1877">
        <v>0.5</v>
      </c>
      <c r="I13" s="1887" t="s">
        <v>2542</v>
      </c>
      <c r="J13" s="1887"/>
      <c r="K13" s="1887"/>
    </row>
    <row r="14" spans="1:13" s="372" customFormat="1" ht="30.75" customHeight="1" x14ac:dyDescent="0.2">
      <c r="A14" s="1875"/>
      <c r="B14" s="837" t="s">
        <v>2538</v>
      </c>
      <c r="C14" s="838" t="s">
        <v>2539</v>
      </c>
      <c r="D14" s="838" t="s">
        <v>2543</v>
      </c>
      <c r="E14" s="839">
        <v>5</v>
      </c>
      <c r="F14" s="1884" t="s">
        <v>2544</v>
      </c>
      <c r="G14" s="1884"/>
      <c r="H14" s="1885"/>
      <c r="I14" s="1887" t="s">
        <v>2545</v>
      </c>
      <c r="J14" s="1887"/>
      <c r="K14" s="1887"/>
    </row>
    <row r="15" spans="1:13" s="372" customFormat="1" ht="12.75" customHeight="1" thickBot="1" x14ac:dyDescent="0.25">
      <c r="A15" s="1891"/>
      <c r="B15" s="844" t="s">
        <v>2538</v>
      </c>
      <c r="C15" s="845" t="s">
        <v>2539</v>
      </c>
      <c r="D15" s="845" t="s">
        <v>2546</v>
      </c>
      <c r="E15" s="846">
        <v>7</v>
      </c>
      <c r="F15" s="1873" t="s">
        <v>2541</v>
      </c>
      <c r="G15" s="1873"/>
      <c r="H15" s="1878"/>
      <c r="I15" s="1888" t="s">
        <v>2547</v>
      </c>
      <c r="J15" s="1888"/>
      <c r="K15" s="1888"/>
    </row>
    <row r="16" spans="1:13" s="372" customFormat="1" ht="18" customHeight="1" x14ac:dyDescent="0.2">
      <c r="A16" s="1875" t="s">
        <v>1378</v>
      </c>
      <c r="B16" s="847" t="s">
        <v>2548</v>
      </c>
      <c r="C16" s="848" t="s">
        <v>2549</v>
      </c>
      <c r="D16" s="848" t="s">
        <v>2550</v>
      </c>
      <c r="E16" s="849" t="s">
        <v>2539</v>
      </c>
      <c r="F16" s="1876" t="s">
        <v>2541</v>
      </c>
      <c r="G16" s="1876"/>
      <c r="H16" s="1877">
        <v>0.37</v>
      </c>
      <c r="I16" s="1886" t="s">
        <v>2551</v>
      </c>
      <c r="J16" s="1886"/>
      <c r="K16" s="1886"/>
    </row>
    <row r="17" spans="1:11" s="372" customFormat="1" ht="21" customHeight="1" thickBot="1" x14ac:dyDescent="0.25">
      <c r="A17" s="1875"/>
      <c r="B17" s="850" t="s">
        <v>2552</v>
      </c>
      <c r="C17" s="851" t="s">
        <v>2539</v>
      </c>
      <c r="D17" s="851" t="s">
        <v>1857</v>
      </c>
      <c r="E17" s="852" t="s">
        <v>2539</v>
      </c>
      <c r="F17" s="1889" t="s">
        <v>2541</v>
      </c>
      <c r="G17" s="1889"/>
      <c r="H17" s="1878"/>
      <c r="I17" s="1888"/>
      <c r="J17" s="1888"/>
      <c r="K17" s="1888"/>
    </row>
    <row r="18" spans="1:11" s="372" customFormat="1" ht="35.25" customHeight="1" x14ac:dyDescent="0.2">
      <c r="A18" s="1881" t="s">
        <v>1438</v>
      </c>
      <c r="B18" s="841" t="s">
        <v>2553</v>
      </c>
      <c r="C18" s="842" t="s">
        <v>2554</v>
      </c>
      <c r="D18" s="853" t="s">
        <v>1857</v>
      </c>
      <c r="E18" s="843">
        <v>10</v>
      </c>
      <c r="F18" s="1884" t="s">
        <v>2555</v>
      </c>
      <c r="G18" s="1884"/>
      <c r="H18" s="1877" t="s">
        <v>2556</v>
      </c>
      <c r="I18" s="1886" t="s">
        <v>2557</v>
      </c>
      <c r="J18" s="1886"/>
      <c r="K18" s="1886"/>
    </row>
    <row r="19" spans="1:11" s="372" customFormat="1" ht="35.25" customHeight="1" x14ac:dyDescent="0.2">
      <c r="A19" s="1882"/>
      <c r="B19" s="871" t="s">
        <v>2558</v>
      </c>
      <c r="C19" s="872" t="s">
        <v>2559</v>
      </c>
      <c r="D19" s="854" t="s">
        <v>1856</v>
      </c>
      <c r="E19" s="873" t="s">
        <v>2560</v>
      </c>
      <c r="F19" s="1872" t="s">
        <v>2541</v>
      </c>
      <c r="G19" s="1872"/>
      <c r="H19" s="1885"/>
      <c r="I19" s="1887"/>
      <c r="J19" s="1887"/>
      <c r="K19" s="1887"/>
    </row>
    <row r="20" spans="1:11" s="373" customFormat="1" ht="35.25" customHeight="1" thickBot="1" x14ac:dyDescent="0.25">
      <c r="A20" s="1883"/>
      <c r="B20" s="844" t="s">
        <v>2561</v>
      </c>
      <c r="C20" s="845" t="s">
        <v>2562</v>
      </c>
      <c r="D20" s="855" t="s">
        <v>1853</v>
      </c>
      <c r="E20" s="846">
        <v>12</v>
      </c>
      <c r="F20" s="1873" t="s">
        <v>2541</v>
      </c>
      <c r="G20" s="1873"/>
      <c r="H20" s="1878"/>
      <c r="I20" s="1888"/>
      <c r="J20" s="1888"/>
      <c r="K20" s="1888"/>
    </row>
    <row r="21" spans="1:11" s="373" customFormat="1" ht="60" customHeight="1" thickBot="1" x14ac:dyDescent="0.25">
      <c r="A21" s="856" t="s">
        <v>1388</v>
      </c>
      <c r="B21" s="857" t="s">
        <v>2563</v>
      </c>
      <c r="C21" s="858" t="s">
        <v>2539</v>
      </c>
      <c r="D21" s="858" t="s">
        <v>2539</v>
      </c>
      <c r="E21" s="859" t="s">
        <v>2539</v>
      </c>
      <c r="F21" s="1879" t="s">
        <v>2541</v>
      </c>
      <c r="G21" s="1879"/>
      <c r="H21" s="858" t="s">
        <v>833</v>
      </c>
      <c r="I21" s="1880" t="s">
        <v>2564</v>
      </c>
      <c r="J21" s="1880"/>
      <c r="K21" s="1880"/>
    </row>
    <row r="22" spans="1:11" s="373" customFormat="1" ht="10.9" customHeight="1" thickTop="1" x14ac:dyDescent="0.2">
      <c r="A22" s="874"/>
      <c r="B22" s="875"/>
      <c r="C22" s="876"/>
      <c r="D22" s="876"/>
      <c r="E22" s="877"/>
      <c r="F22" s="878"/>
      <c r="G22" s="879"/>
      <c r="H22" s="879"/>
      <c r="I22" s="880"/>
    </row>
    <row r="23" spans="1:11" s="373" customFormat="1" ht="48.75" customHeight="1" x14ac:dyDescent="0.2">
      <c r="A23" s="1863" t="s">
        <v>2565</v>
      </c>
      <c r="B23" s="1863"/>
      <c r="C23" s="1863"/>
      <c r="D23" s="1863"/>
      <c r="E23" s="1863"/>
      <c r="F23" s="1863"/>
      <c r="G23" s="1863"/>
      <c r="H23" s="1863"/>
      <c r="I23" s="1863"/>
      <c r="J23" s="1863"/>
      <c r="K23" s="1863"/>
    </row>
    <row r="24" spans="1:11" s="373" customFormat="1" ht="11.25" x14ac:dyDescent="0.2">
      <c r="A24" s="329"/>
      <c r="B24" s="374"/>
      <c r="C24" s="375"/>
      <c r="D24" s="375"/>
      <c r="E24" s="376"/>
      <c r="F24" s="377"/>
      <c r="G24" s="378"/>
      <c r="H24" s="378"/>
      <c r="I24" s="379"/>
    </row>
    <row r="25" spans="1:11" s="373" customFormat="1" ht="11.25" x14ac:dyDescent="0.2">
      <c r="A25" s="193"/>
      <c r="B25" s="377"/>
      <c r="C25" s="377"/>
      <c r="D25" s="377"/>
      <c r="E25" s="380"/>
      <c r="F25" s="377"/>
      <c r="G25" s="378"/>
      <c r="H25" s="378"/>
      <c r="I25" s="379"/>
    </row>
    <row r="26" spans="1:11" s="373" customFormat="1" ht="11.25" x14ac:dyDescent="0.2">
      <c r="A26" s="329"/>
      <c r="B26" s="374"/>
      <c r="C26" s="375"/>
      <c r="D26" s="375"/>
      <c r="E26" s="381"/>
      <c r="F26" s="377"/>
      <c r="G26" s="378"/>
      <c r="H26" s="378"/>
      <c r="I26" s="379"/>
    </row>
    <row r="27" spans="1:11" s="373" customFormat="1" ht="15" x14ac:dyDescent="0.2">
      <c r="A27" s="885" t="s">
        <v>185</v>
      </c>
      <c r="B27" s="382"/>
      <c r="C27" s="382"/>
      <c r="D27" s="382"/>
      <c r="E27" s="382"/>
      <c r="F27" s="377"/>
      <c r="G27" s="378"/>
      <c r="H27" s="378"/>
      <c r="I27" s="379"/>
    </row>
    <row r="28" spans="1:11" ht="222" customHeight="1" x14ac:dyDescent="0.2">
      <c r="A28" s="383"/>
      <c r="C28" s="359"/>
      <c r="D28" s="359"/>
      <c r="E28" s="359"/>
      <c r="I28" s="384"/>
    </row>
    <row r="29" spans="1:11" ht="223.5" customHeight="1" x14ac:dyDescent="0.2">
      <c r="C29" s="359"/>
      <c r="D29" s="359"/>
      <c r="E29" s="359"/>
    </row>
    <row r="30" spans="1:11" ht="223.5" customHeight="1" x14ac:dyDescent="0.2">
      <c r="A30" s="383"/>
      <c r="C30" s="359"/>
      <c r="D30" s="359"/>
      <c r="E30" s="359"/>
    </row>
    <row r="31" spans="1:11" ht="222.75" customHeight="1" x14ac:dyDescent="0.2">
      <c r="A31" s="383"/>
      <c r="C31" s="359"/>
      <c r="D31" s="359"/>
      <c r="E31" s="359"/>
    </row>
    <row r="32" spans="1:11" ht="11.25" x14ac:dyDescent="0.2">
      <c r="A32" s="160"/>
      <c r="C32" s="359"/>
      <c r="D32" s="359"/>
      <c r="E32" s="359"/>
    </row>
    <row r="33" spans="1:13" ht="31.5" customHeight="1" x14ac:dyDescent="0.2">
      <c r="A33" s="1874" t="s">
        <v>2566</v>
      </c>
      <c r="B33" s="1874"/>
      <c r="C33" s="1874"/>
      <c r="D33" s="1874"/>
      <c r="E33" s="1874"/>
      <c r="F33" s="1874"/>
      <c r="G33" s="1874"/>
      <c r="H33" s="1874"/>
      <c r="I33" s="1874"/>
      <c r="J33" s="1874"/>
      <c r="K33" s="1874"/>
    </row>
    <row r="34" spans="1:13" ht="11.25" x14ac:dyDescent="0.2"/>
    <row r="35" spans="1:13" ht="15" x14ac:dyDescent="0.2">
      <c r="A35" s="865" t="s">
        <v>187</v>
      </c>
      <c r="B35" s="886"/>
      <c r="C35" s="866"/>
      <c r="D35" s="887"/>
      <c r="E35" s="888"/>
      <c r="F35" s="888"/>
      <c r="G35" s="888"/>
      <c r="H35" s="888"/>
      <c r="I35" s="889"/>
    </row>
    <row r="36" spans="1:13" ht="29.1" customHeight="1" x14ac:dyDescent="0.2">
      <c r="A36" s="1318" t="s">
        <v>2567</v>
      </c>
      <c r="B36" s="1319" t="s">
        <v>2568</v>
      </c>
      <c r="C36" s="1319" t="s">
        <v>2569</v>
      </c>
      <c r="D36" s="1319" t="s">
        <v>2570</v>
      </c>
      <c r="E36" s="1319" t="s">
        <v>2571</v>
      </c>
      <c r="F36" s="1320" t="s">
        <v>2572</v>
      </c>
      <c r="G36" s="1320" t="s">
        <v>2573</v>
      </c>
      <c r="H36" s="1319" t="s">
        <v>2574</v>
      </c>
      <c r="I36" s="1869" t="s">
        <v>2575</v>
      </c>
      <c r="J36" s="1870"/>
      <c r="K36" s="1870"/>
    </row>
    <row r="37" spans="1:13" s="372" customFormat="1" ht="45" customHeight="1" x14ac:dyDescent="0.2">
      <c r="A37" s="890" t="s">
        <v>2576</v>
      </c>
      <c r="B37" s="891" t="s">
        <v>2577</v>
      </c>
      <c r="C37" s="891" t="s">
        <v>2578</v>
      </c>
      <c r="D37" s="891" t="s">
        <v>2579</v>
      </c>
      <c r="E37" s="891" t="s">
        <v>2580</v>
      </c>
      <c r="F37" s="892">
        <v>2018</v>
      </c>
      <c r="G37" s="893">
        <v>100000</v>
      </c>
      <c r="H37" s="894" t="s">
        <v>2581</v>
      </c>
      <c r="I37" s="1871" t="s">
        <v>2582</v>
      </c>
      <c r="J37" s="1871"/>
      <c r="K37" s="1871"/>
    </row>
    <row r="38" spans="1:13" s="372" customFormat="1" ht="45" customHeight="1" x14ac:dyDescent="0.2">
      <c r="A38" s="895" t="s">
        <v>2583</v>
      </c>
      <c r="B38" s="896" t="s">
        <v>2584</v>
      </c>
      <c r="C38" s="896" t="s">
        <v>2578</v>
      </c>
      <c r="D38" s="896" t="s">
        <v>2585</v>
      </c>
      <c r="E38" s="896" t="s">
        <v>2586</v>
      </c>
      <c r="F38" s="897">
        <v>2016</v>
      </c>
      <c r="G38" s="898">
        <v>100000</v>
      </c>
      <c r="H38" s="899" t="s">
        <v>2581</v>
      </c>
      <c r="I38" s="1871" t="s">
        <v>2587</v>
      </c>
      <c r="J38" s="1871"/>
      <c r="K38" s="1871"/>
    </row>
    <row r="39" spans="1:13" s="372" customFormat="1" ht="45.75" thickBot="1" x14ac:dyDescent="0.25">
      <c r="A39" s="900" t="s">
        <v>2588</v>
      </c>
      <c r="B39" s="901" t="s">
        <v>2584</v>
      </c>
      <c r="C39" s="901" t="s">
        <v>2578</v>
      </c>
      <c r="D39" s="901" t="s">
        <v>2585</v>
      </c>
      <c r="E39" s="901" t="s">
        <v>2586</v>
      </c>
      <c r="F39" s="902">
        <v>2017</v>
      </c>
      <c r="G39" s="903">
        <v>100000</v>
      </c>
      <c r="H39" s="904" t="s">
        <v>2581</v>
      </c>
      <c r="I39" s="1862" t="s">
        <v>2589</v>
      </c>
      <c r="J39" s="1862"/>
      <c r="K39" s="1862"/>
    </row>
    <row r="40" spans="1:13" ht="12" thickTop="1" x14ac:dyDescent="0.2"/>
    <row r="41" spans="1:13" ht="45.75" customHeight="1" x14ac:dyDescent="0.2">
      <c r="A41" s="1863" t="s">
        <v>2590</v>
      </c>
      <c r="B41" s="1864"/>
      <c r="C41" s="1864"/>
      <c r="D41" s="1864"/>
      <c r="E41" s="1864"/>
      <c r="F41" s="1864"/>
      <c r="G41" s="1864"/>
      <c r="H41" s="1864"/>
      <c r="I41" s="1864"/>
      <c r="J41" s="1864"/>
      <c r="K41" s="1864"/>
    </row>
    <row r="43" spans="1:13" ht="14.25" customHeight="1" x14ac:dyDescent="0.2">
      <c r="A43" s="865" t="s">
        <v>2591</v>
      </c>
    </row>
    <row r="44" spans="1:13" ht="72.75" customHeight="1" x14ac:dyDescent="0.2">
      <c r="A44" s="1864" t="s">
        <v>2592</v>
      </c>
      <c r="B44" s="1864"/>
      <c r="C44" s="1864"/>
      <c r="D44" s="1864"/>
      <c r="E44" s="1864"/>
      <c r="F44" s="1864"/>
      <c r="G44" s="1864"/>
      <c r="H44" s="1864"/>
      <c r="I44" s="1864"/>
      <c r="J44" s="1864"/>
      <c r="K44" s="1864"/>
      <c r="L44" s="1865"/>
      <c r="M44" s="1865"/>
    </row>
    <row r="46" spans="1:13" ht="14.25" customHeight="1" x14ac:dyDescent="0.2">
      <c r="A46" s="984" t="s">
        <v>2593</v>
      </c>
      <c r="B46" s="985" t="s">
        <v>1453</v>
      </c>
      <c r="C46" s="985" t="s">
        <v>2594</v>
      </c>
      <c r="D46" s="985" t="s">
        <v>2321</v>
      </c>
    </row>
    <row r="47" spans="1:13" ht="74.25" customHeight="1" x14ac:dyDescent="0.2">
      <c r="A47" s="890" t="s">
        <v>2595</v>
      </c>
      <c r="B47" s="986" t="s">
        <v>2596</v>
      </c>
      <c r="C47" s="986" t="s">
        <v>2597</v>
      </c>
      <c r="D47" s="986" t="s">
        <v>2598</v>
      </c>
    </row>
    <row r="48" spans="1:13" ht="54" customHeight="1" x14ac:dyDescent="0.2">
      <c r="A48" s="895" t="s">
        <v>2599</v>
      </c>
      <c r="B48" s="987" t="s">
        <v>2600</v>
      </c>
      <c r="C48" s="987" t="s">
        <v>2601</v>
      </c>
      <c r="D48" s="987" t="s">
        <v>2602</v>
      </c>
    </row>
    <row r="49" spans="1:13" ht="29.25" customHeight="1" thickBot="1" x14ac:dyDescent="0.25">
      <c r="A49" s="900" t="s">
        <v>2603</v>
      </c>
      <c r="B49" s="988" t="s">
        <v>2604</v>
      </c>
      <c r="C49" s="988" t="s">
        <v>2605</v>
      </c>
      <c r="D49" s="989"/>
    </row>
    <row r="51" spans="1:13" ht="60" customHeight="1" x14ac:dyDescent="0.2">
      <c r="A51" s="1864" t="s">
        <v>2606</v>
      </c>
      <c r="B51" s="1864"/>
      <c r="C51" s="1864"/>
      <c r="D51" s="1864"/>
      <c r="E51" s="1864"/>
      <c r="F51" s="1864"/>
      <c r="G51" s="1864"/>
      <c r="H51" s="1864"/>
      <c r="I51" s="1864"/>
      <c r="J51" s="1864"/>
      <c r="K51" s="1864"/>
      <c r="L51" s="1865"/>
      <c r="M51" s="1865"/>
    </row>
    <row r="53" spans="1:13" ht="14.25" customHeight="1" x14ac:dyDescent="0.2">
      <c r="A53" s="865" t="s">
        <v>2607</v>
      </c>
    </row>
    <row r="55" spans="1:13" ht="27.75" customHeight="1" x14ac:dyDescent="0.2">
      <c r="A55" s="26"/>
      <c r="B55" s="1866" t="s">
        <v>2608</v>
      </c>
      <c r="C55" s="1867"/>
      <c r="D55" s="1866" t="s">
        <v>2609</v>
      </c>
      <c r="E55" s="1867"/>
      <c r="F55" s="1866" t="s">
        <v>2610</v>
      </c>
      <c r="G55" s="1867"/>
      <c r="H55" s="1866" t="s">
        <v>2611</v>
      </c>
      <c r="I55" s="1867"/>
      <c r="J55" s="1866" t="s">
        <v>2612</v>
      </c>
      <c r="K55" s="1867"/>
    </row>
    <row r="56" spans="1:13" ht="14.25" customHeight="1" x14ac:dyDescent="0.2">
      <c r="A56" s="990" t="s">
        <v>2613</v>
      </c>
      <c r="B56" s="991" t="s">
        <v>1852</v>
      </c>
      <c r="C56" s="991" t="s">
        <v>1853</v>
      </c>
      <c r="D56" s="991" t="s">
        <v>1852</v>
      </c>
      <c r="E56" s="990" t="s">
        <v>1853</v>
      </c>
      <c r="F56" s="991" t="s">
        <v>1852</v>
      </c>
      <c r="G56" s="991" t="s">
        <v>1853</v>
      </c>
      <c r="H56" s="991" t="s">
        <v>1852</v>
      </c>
      <c r="I56" s="990" t="s">
        <v>1853</v>
      </c>
      <c r="J56" s="991" t="s">
        <v>1852</v>
      </c>
      <c r="K56" s="991" t="s">
        <v>1853</v>
      </c>
    </row>
    <row r="57" spans="1:13" ht="14.25" customHeight="1" x14ac:dyDescent="0.2">
      <c r="A57" s="992" t="s">
        <v>2614</v>
      </c>
      <c r="B57" s="993">
        <v>2016.7</v>
      </c>
      <c r="C57" s="993" t="s">
        <v>2615</v>
      </c>
      <c r="D57" s="995">
        <v>21009</v>
      </c>
      <c r="E57" s="996">
        <v>17229</v>
      </c>
      <c r="F57" s="994">
        <v>564</v>
      </c>
      <c r="G57" s="994">
        <v>217</v>
      </c>
      <c r="H57" s="994">
        <v>3967</v>
      </c>
      <c r="I57" s="994">
        <v>3705</v>
      </c>
      <c r="J57" s="994">
        <v>4531</v>
      </c>
      <c r="K57" s="994">
        <v>3922</v>
      </c>
    </row>
    <row r="58" spans="1:13" ht="14.25" customHeight="1" x14ac:dyDescent="0.2">
      <c r="A58" s="992" t="s">
        <v>2616</v>
      </c>
      <c r="B58" s="993">
        <v>30.2</v>
      </c>
      <c r="C58" s="993" t="s">
        <v>2617</v>
      </c>
      <c r="D58" s="995">
        <v>697</v>
      </c>
      <c r="E58" s="996">
        <v>1378</v>
      </c>
      <c r="F58" s="994">
        <v>136</v>
      </c>
      <c r="G58" s="994">
        <v>799</v>
      </c>
      <c r="H58" s="994">
        <v>68</v>
      </c>
      <c r="I58" s="994">
        <v>574</v>
      </c>
      <c r="J58" s="994">
        <v>203</v>
      </c>
      <c r="K58" s="994">
        <v>1373</v>
      </c>
    </row>
    <row r="59" spans="1:13" ht="14.25" customHeight="1" x14ac:dyDescent="0.2">
      <c r="A59" s="992" t="s">
        <v>2618</v>
      </c>
      <c r="B59" s="993">
        <v>0</v>
      </c>
      <c r="C59" s="993">
        <v>0</v>
      </c>
      <c r="D59" s="995">
        <v>0</v>
      </c>
      <c r="E59" s="996">
        <v>0</v>
      </c>
      <c r="F59" s="994">
        <v>1626</v>
      </c>
      <c r="G59" s="994">
        <v>1085</v>
      </c>
      <c r="H59" s="994">
        <v>16</v>
      </c>
      <c r="I59" s="994">
        <v>2.0239889999857041E-2</v>
      </c>
      <c r="J59" s="994">
        <v>1642</v>
      </c>
      <c r="K59" s="994">
        <v>1085</v>
      </c>
    </row>
    <row r="60" spans="1:13" ht="14.25" customHeight="1" x14ac:dyDescent="0.2">
      <c r="A60" s="992" t="s">
        <v>2601</v>
      </c>
      <c r="B60" s="993">
        <v>3.2</v>
      </c>
      <c r="C60" s="993" t="s">
        <v>2619</v>
      </c>
      <c r="D60" s="995">
        <v>519</v>
      </c>
      <c r="E60" s="996">
        <v>568</v>
      </c>
      <c r="F60" s="1868" t="s">
        <v>2620</v>
      </c>
      <c r="G60" s="1868"/>
      <c r="H60" s="1868"/>
      <c r="I60" s="1868"/>
      <c r="J60" s="1868"/>
      <c r="K60" s="1868"/>
    </row>
    <row r="61" spans="1:13" ht="14.25" customHeight="1" x14ac:dyDescent="0.2">
      <c r="A61" s="992" t="s">
        <v>2325</v>
      </c>
      <c r="B61" s="993">
        <v>262981</v>
      </c>
      <c r="C61" s="993" t="s">
        <v>2621</v>
      </c>
      <c r="D61" s="995">
        <v>22767</v>
      </c>
      <c r="E61" s="996">
        <v>27805</v>
      </c>
      <c r="F61" s="994">
        <v>221</v>
      </c>
      <c r="G61" s="994">
        <v>108</v>
      </c>
      <c r="H61" s="994">
        <v>2500</v>
      </c>
      <c r="I61" s="994">
        <v>2011</v>
      </c>
      <c r="J61" s="994">
        <v>2721</v>
      </c>
      <c r="K61" s="994">
        <v>2119</v>
      </c>
    </row>
    <row r="62" spans="1:13" ht="14.25" customHeight="1" x14ac:dyDescent="0.2">
      <c r="A62" s="992" t="s">
        <v>2622</v>
      </c>
      <c r="B62" s="993">
        <v>18010</v>
      </c>
      <c r="C62" s="993" t="s">
        <v>2623</v>
      </c>
      <c r="D62" s="995">
        <v>3393</v>
      </c>
      <c r="E62" s="996">
        <v>5793</v>
      </c>
      <c r="F62" s="994">
        <v>9</v>
      </c>
      <c r="G62" s="994">
        <v>31</v>
      </c>
      <c r="H62" s="994">
        <v>408</v>
      </c>
      <c r="I62" s="994">
        <v>517</v>
      </c>
      <c r="J62" s="994">
        <v>417</v>
      </c>
      <c r="K62" s="994">
        <v>549</v>
      </c>
    </row>
    <row r="63" spans="1:13" ht="14.25" customHeight="1" x14ac:dyDescent="0.2">
      <c r="A63" s="992" t="s">
        <v>2329</v>
      </c>
      <c r="B63" s="993">
        <v>15036</v>
      </c>
      <c r="C63" s="993">
        <v>15368</v>
      </c>
      <c r="D63" s="995">
        <v>1652</v>
      </c>
      <c r="E63" s="996">
        <v>1873</v>
      </c>
      <c r="F63" s="994">
        <v>4</v>
      </c>
      <c r="G63" s="994">
        <v>7</v>
      </c>
      <c r="H63" s="994">
        <v>101</v>
      </c>
      <c r="I63" s="994">
        <v>93</v>
      </c>
      <c r="J63" s="994">
        <v>106</v>
      </c>
      <c r="K63" s="994">
        <v>100</v>
      </c>
    </row>
    <row r="64" spans="1:13" ht="14.25" customHeight="1" x14ac:dyDescent="0.2">
      <c r="A64" s="992" t="s">
        <v>2624</v>
      </c>
      <c r="B64" s="993" t="s">
        <v>833</v>
      </c>
      <c r="C64" s="993" t="s">
        <v>833</v>
      </c>
      <c r="D64" s="995">
        <v>1225</v>
      </c>
      <c r="E64" s="996">
        <v>1014</v>
      </c>
      <c r="F64" s="994">
        <v>-2.9999495887444994E-8</v>
      </c>
      <c r="G64" s="994">
        <v>3.765876499528531E-13</v>
      </c>
      <c r="H64" s="994">
        <v>174</v>
      </c>
      <c r="I64" s="994">
        <v>125</v>
      </c>
      <c r="J64" s="994">
        <v>174</v>
      </c>
      <c r="K64" s="994">
        <v>125</v>
      </c>
    </row>
    <row r="65" spans="1:11" ht="14.25" customHeight="1" thickBot="1" x14ac:dyDescent="0.25">
      <c r="A65" s="997" t="s">
        <v>1834</v>
      </c>
      <c r="B65" s="998" t="s">
        <v>833</v>
      </c>
      <c r="C65" s="998" t="s">
        <v>833</v>
      </c>
      <c r="D65" s="998">
        <v>51262</v>
      </c>
      <c r="E65" s="998">
        <v>55658</v>
      </c>
      <c r="F65" s="998">
        <v>2559.9999999700003</v>
      </c>
      <c r="G65" s="999">
        <v>2247.0000000000005</v>
      </c>
      <c r="H65" s="998">
        <v>7234</v>
      </c>
      <c r="I65" s="998">
        <v>7025.0202398900001</v>
      </c>
      <c r="J65" s="998">
        <v>9794</v>
      </c>
      <c r="K65" s="998">
        <v>9273</v>
      </c>
    </row>
    <row r="67" spans="1:11" ht="117.75" customHeight="1" x14ac:dyDescent="0.2">
      <c r="A67" s="1864" t="s">
        <v>2625</v>
      </c>
      <c r="B67" s="1864"/>
      <c r="C67" s="1864"/>
      <c r="D67" s="1864"/>
      <c r="E67" s="1864"/>
      <c r="F67" s="1864"/>
      <c r="G67" s="1864"/>
      <c r="H67" s="1864"/>
      <c r="I67" s="1864"/>
      <c r="J67" s="1864"/>
      <c r="K67" s="1864"/>
    </row>
    <row r="68" spans="1:11" ht="14.25" customHeight="1" x14ac:dyDescent="0.2">
      <c r="D68" s="1444"/>
      <c r="E68" s="1444"/>
      <c r="F68" s="1444"/>
      <c r="G68" s="1444"/>
      <c r="H68" s="1444"/>
      <c r="I68" s="1444"/>
      <c r="J68" s="1444"/>
      <c r="K68" s="1444"/>
    </row>
  </sheetData>
  <mergeCells count="49">
    <mergeCell ref="A5:K5"/>
    <mergeCell ref="F10:G10"/>
    <mergeCell ref="I10:K10"/>
    <mergeCell ref="L10:M11"/>
    <mergeCell ref="B11:B12"/>
    <mergeCell ref="C11:C12"/>
    <mergeCell ref="D11:D12"/>
    <mergeCell ref="E11:E12"/>
    <mergeCell ref="F11:G12"/>
    <mergeCell ref="I11:K12"/>
    <mergeCell ref="A13:A15"/>
    <mergeCell ref="F13:G13"/>
    <mergeCell ref="H13:H15"/>
    <mergeCell ref="I13:K13"/>
    <mergeCell ref="F14:G14"/>
    <mergeCell ref="I14:K14"/>
    <mergeCell ref="F15:G15"/>
    <mergeCell ref="I15:K15"/>
    <mergeCell ref="A16:A17"/>
    <mergeCell ref="F16:G16"/>
    <mergeCell ref="H16:H17"/>
    <mergeCell ref="F21:G21"/>
    <mergeCell ref="I21:K21"/>
    <mergeCell ref="A18:A20"/>
    <mergeCell ref="F18:G18"/>
    <mergeCell ref="H18:H20"/>
    <mergeCell ref="I18:K20"/>
    <mergeCell ref="I16:K17"/>
    <mergeCell ref="F17:G17"/>
    <mergeCell ref="I36:K36"/>
    <mergeCell ref="I37:K37"/>
    <mergeCell ref="I38:K38"/>
    <mergeCell ref="F19:G19"/>
    <mergeCell ref="F20:G20"/>
    <mergeCell ref="A23:K23"/>
    <mergeCell ref="A33:K33"/>
    <mergeCell ref="I39:K39"/>
    <mergeCell ref="A41:K41"/>
    <mergeCell ref="A67:K67"/>
    <mergeCell ref="L44:M44"/>
    <mergeCell ref="A51:K51"/>
    <mergeCell ref="L51:M51"/>
    <mergeCell ref="B55:C55"/>
    <mergeCell ref="D55:E55"/>
    <mergeCell ref="F55:G55"/>
    <mergeCell ref="H55:I55"/>
    <mergeCell ref="J55:K55"/>
    <mergeCell ref="F60:K60"/>
    <mergeCell ref="A44:K44"/>
  </mergeCells>
  <pageMargins left="0.59055118110236227" right="0.59055118110236227" top="0.59055118110236227" bottom="0.59055118110236227" header="0.31496062992125984" footer="0.31496062992125984"/>
  <pageSetup paperSize="9" scale="58" fitToHeight="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4D268-5E7C-4CF1-B95B-394AC80C705F}">
  <sheetPr codeName="Sheet23">
    <tabColor rgb="FFEB5F0A"/>
    <pageSetUpPr fitToPage="1"/>
  </sheetPr>
  <dimension ref="A1:Z27"/>
  <sheetViews>
    <sheetView showGridLines="0" workbookViewId="0">
      <selection activeCell="A27" sqref="A27:M27"/>
    </sheetView>
  </sheetViews>
  <sheetFormatPr defaultColWidth="9" defaultRowHeight="14.25" customHeight="1" x14ac:dyDescent="0.2"/>
  <cols>
    <col min="1" max="1" width="30.625" style="32" customWidth="1"/>
    <col min="2" max="13" width="10.625" style="32" customWidth="1"/>
    <col min="14" max="14" width="3.875" style="32" customWidth="1"/>
    <col min="15" max="15" width="21" style="32" customWidth="1"/>
    <col min="16" max="16384" width="9" style="32"/>
  </cols>
  <sheetData>
    <row r="1" spans="1:15" ht="39.950000000000003" customHeight="1" x14ac:dyDescent="0.2"/>
    <row r="2" spans="1:15" ht="39.950000000000003" customHeight="1" x14ac:dyDescent="0.25">
      <c r="A2" s="747" t="s">
        <v>2626</v>
      </c>
      <c r="B2" s="748"/>
      <c r="C2" s="748"/>
      <c r="D2" s="748"/>
      <c r="E2" s="749"/>
      <c r="F2" s="749"/>
      <c r="G2" s="439"/>
      <c r="H2" s="228"/>
      <c r="I2" s="228"/>
      <c r="J2" s="228"/>
      <c r="K2" s="228"/>
      <c r="L2" s="228"/>
      <c r="M2" s="228"/>
      <c r="O2" s="634"/>
    </row>
    <row r="3" spans="1:15" ht="17.25" x14ac:dyDescent="0.2">
      <c r="A3" s="750" t="s">
        <v>2627</v>
      </c>
      <c r="B3" s="751"/>
      <c r="C3" s="751"/>
      <c r="D3" s="751"/>
      <c r="E3" s="751"/>
      <c r="F3" s="751"/>
      <c r="G3" s="751"/>
      <c r="H3" s="385"/>
      <c r="I3" s="386"/>
      <c r="J3" s="386"/>
      <c r="K3" s="386"/>
      <c r="L3" s="386"/>
      <c r="M3" s="386"/>
    </row>
    <row r="4" spans="1:15" ht="14.1" customHeight="1" x14ac:dyDescent="0.2">
      <c r="A4" s="1904" t="s">
        <v>2628</v>
      </c>
      <c r="B4" s="1905" t="s">
        <v>1370</v>
      </c>
      <c r="C4" s="1905"/>
      <c r="D4" s="1905"/>
      <c r="E4" s="1905"/>
      <c r="F4" s="1905"/>
      <c r="G4" s="1905"/>
      <c r="H4" s="387"/>
      <c r="I4" s="228"/>
      <c r="J4" s="228"/>
      <c r="K4" s="228"/>
      <c r="L4" s="228"/>
      <c r="M4" s="228"/>
    </row>
    <row r="5" spans="1:15" ht="14.1" customHeight="1" x14ac:dyDescent="0.2">
      <c r="A5" s="1904"/>
      <c r="B5" s="752" t="s">
        <v>1830</v>
      </c>
      <c r="C5" s="752" t="s">
        <v>1409</v>
      </c>
      <c r="D5" s="752" t="s">
        <v>1831</v>
      </c>
      <c r="E5" s="752" t="s">
        <v>1832</v>
      </c>
      <c r="F5" s="752" t="s">
        <v>1833</v>
      </c>
      <c r="G5" s="752" t="s">
        <v>1834</v>
      </c>
      <c r="H5" s="388"/>
      <c r="I5" s="228"/>
      <c r="J5" s="228"/>
      <c r="K5" s="228"/>
      <c r="L5" s="228"/>
      <c r="M5" s="228"/>
    </row>
    <row r="6" spans="1:15" ht="14.1" customHeight="1" x14ac:dyDescent="0.2">
      <c r="A6" s="753" t="s">
        <v>1992</v>
      </c>
      <c r="B6" s="741">
        <v>12</v>
      </c>
      <c r="C6" s="741">
        <v>76</v>
      </c>
      <c r="D6" s="741">
        <v>9</v>
      </c>
      <c r="E6" s="741">
        <v>15</v>
      </c>
      <c r="F6" s="741">
        <v>21</v>
      </c>
      <c r="G6" s="742">
        <v>133</v>
      </c>
      <c r="H6" s="389"/>
      <c r="I6" s="228"/>
      <c r="J6" s="228"/>
      <c r="K6" s="228"/>
      <c r="L6" s="228"/>
      <c r="M6" s="228"/>
    </row>
    <row r="7" spans="1:15" ht="14.1" customHeight="1" x14ac:dyDescent="0.2">
      <c r="A7" s="754" t="s">
        <v>1927</v>
      </c>
      <c r="B7" s="741">
        <v>5</v>
      </c>
      <c r="C7" s="741">
        <v>83</v>
      </c>
      <c r="D7" s="741">
        <v>1</v>
      </c>
      <c r="E7" s="741">
        <v>11</v>
      </c>
      <c r="F7" s="741">
        <v>18</v>
      </c>
      <c r="G7" s="742">
        <v>118</v>
      </c>
      <c r="H7" s="389"/>
      <c r="I7" s="228"/>
      <c r="J7" s="228"/>
      <c r="K7" s="228"/>
      <c r="L7" s="228"/>
      <c r="M7" s="228"/>
    </row>
    <row r="8" spans="1:15" ht="14.1" customHeight="1" x14ac:dyDescent="0.2">
      <c r="A8" s="754" t="s">
        <v>1928</v>
      </c>
      <c r="B8" s="741">
        <v>4</v>
      </c>
      <c r="C8" s="741">
        <v>130</v>
      </c>
      <c r="D8" s="741">
        <v>6</v>
      </c>
      <c r="E8" s="741">
        <v>13</v>
      </c>
      <c r="F8" s="741">
        <v>17</v>
      </c>
      <c r="G8" s="742">
        <v>170</v>
      </c>
      <c r="H8" s="389"/>
      <c r="I8" s="228"/>
      <c r="J8" s="228"/>
      <c r="K8" s="228"/>
      <c r="L8" s="228"/>
      <c r="M8" s="228"/>
    </row>
    <row r="9" spans="1:15" ht="14.1" customHeight="1" x14ac:dyDescent="0.2">
      <c r="A9" s="755" t="s">
        <v>2629</v>
      </c>
      <c r="B9" s="743">
        <v>155</v>
      </c>
      <c r="C9" s="743">
        <v>759</v>
      </c>
      <c r="D9" s="743">
        <v>28</v>
      </c>
      <c r="E9" s="743">
        <v>73</v>
      </c>
      <c r="F9" s="743">
        <v>239</v>
      </c>
      <c r="G9" s="742">
        <v>1254</v>
      </c>
      <c r="H9" s="389"/>
      <c r="I9" s="228"/>
      <c r="J9" s="228"/>
      <c r="K9" s="228"/>
      <c r="L9" s="228"/>
      <c r="M9" s="228"/>
    </row>
    <row r="10" spans="1:15" ht="14.1" customHeight="1" x14ac:dyDescent="0.2">
      <c r="A10" s="756" t="s">
        <v>1834</v>
      </c>
      <c r="B10" s="744">
        <v>176</v>
      </c>
      <c r="C10" s="745">
        <v>1048</v>
      </c>
      <c r="D10" s="744">
        <v>44</v>
      </c>
      <c r="E10" s="744">
        <v>112</v>
      </c>
      <c r="F10" s="744">
        <v>295</v>
      </c>
      <c r="G10" s="746">
        <v>1675</v>
      </c>
      <c r="H10" s="389"/>
      <c r="I10" s="228"/>
      <c r="J10" s="228"/>
      <c r="K10" s="228"/>
      <c r="L10" s="228"/>
      <c r="M10" s="228"/>
    </row>
    <row r="11" spans="1:15" ht="14.1" customHeight="1" x14ac:dyDescent="0.2">
      <c r="A11" s="390"/>
      <c r="B11" s="391"/>
      <c r="C11" s="391"/>
      <c r="D11" s="391"/>
      <c r="E11" s="391"/>
      <c r="F11" s="391"/>
      <c r="G11" s="391"/>
      <c r="H11" s="232"/>
      <c r="I11" s="228"/>
      <c r="J11" s="228"/>
      <c r="K11" s="228"/>
      <c r="L11" s="228"/>
      <c r="M11" s="228"/>
    </row>
    <row r="12" spans="1:15" ht="14.1" customHeight="1" x14ac:dyDescent="0.2">
      <c r="A12" s="1392" t="s">
        <v>1441</v>
      </c>
      <c r="B12" s="392"/>
      <c r="C12" s="392"/>
      <c r="D12" s="392"/>
      <c r="E12" s="392"/>
      <c r="F12" s="392"/>
      <c r="G12" s="392"/>
      <c r="H12" s="392"/>
      <c r="I12" s="228"/>
      <c r="J12" s="228"/>
      <c r="K12" s="228"/>
      <c r="L12" s="228"/>
      <c r="M12" s="228"/>
    </row>
    <row r="13" spans="1:15" ht="14.1" customHeight="1" x14ac:dyDescent="0.2">
      <c r="A13" s="1391" t="s">
        <v>2630</v>
      </c>
      <c r="B13" s="248"/>
      <c r="C13" s="248"/>
      <c r="D13" s="248"/>
      <c r="E13" s="248"/>
      <c r="F13" s="248"/>
      <c r="G13" s="248"/>
      <c r="H13" s="248"/>
      <c r="I13" s="228"/>
      <c r="J13" s="228"/>
      <c r="K13" s="228"/>
      <c r="L13" s="228"/>
      <c r="M13" s="228"/>
    </row>
    <row r="14" spans="1:15" ht="14.1" customHeight="1" x14ac:dyDescent="0.2">
      <c r="A14" s="1391" t="s">
        <v>2631</v>
      </c>
      <c r="B14" s="248"/>
      <c r="C14" s="248"/>
      <c r="D14" s="248"/>
      <c r="E14" s="248"/>
      <c r="F14" s="248"/>
      <c r="G14" s="248"/>
      <c r="H14" s="248"/>
      <c r="I14" s="228"/>
      <c r="J14" s="228"/>
      <c r="K14" s="228"/>
      <c r="L14" s="228"/>
      <c r="M14" s="228"/>
    </row>
    <row r="15" spans="1:15" ht="14.1" customHeight="1" x14ac:dyDescent="0.2">
      <c r="A15" s="390"/>
      <c r="B15" s="393"/>
      <c r="C15" s="393"/>
      <c r="D15" s="393"/>
      <c r="E15" s="393"/>
      <c r="F15" s="393"/>
      <c r="G15" s="391"/>
      <c r="H15" s="232"/>
      <c r="I15" s="228"/>
      <c r="J15" s="228"/>
      <c r="K15" s="228"/>
      <c r="L15" s="228"/>
      <c r="M15" s="228"/>
    </row>
    <row r="16" spans="1:15" ht="18" x14ac:dyDescent="0.2">
      <c r="A16" s="668" t="s">
        <v>348</v>
      </c>
      <c r="B16" s="394"/>
      <c r="C16" s="394"/>
      <c r="D16" s="394"/>
      <c r="E16" s="394"/>
      <c r="F16" s="423"/>
      <c r="G16" s="394"/>
      <c r="H16" s="394"/>
      <c r="I16" s="394"/>
      <c r="J16" s="394"/>
      <c r="K16" s="394"/>
      <c r="L16" s="394"/>
      <c r="M16" s="394"/>
    </row>
    <row r="17" spans="1:26" ht="14.1" customHeight="1" x14ac:dyDescent="0.2">
      <c r="A17" s="1906" t="s">
        <v>1370</v>
      </c>
      <c r="B17" s="1907" t="s">
        <v>2632</v>
      </c>
      <c r="C17" s="1907"/>
      <c r="D17" s="1907"/>
      <c r="E17" s="1907"/>
      <c r="F17" s="1907" t="s">
        <v>2633</v>
      </c>
      <c r="G17" s="1907"/>
      <c r="H17" s="1907"/>
      <c r="I17" s="1907"/>
      <c r="J17" s="1907" t="s">
        <v>507</v>
      </c>
      <c r="K17" s="1907"/>
      <c r="L17" s="1907"/>
      <c r="M17" s="1907"/>
    </row>
    <row r="18" spans="1:26" ht="14.1" customHeight="1" x14ac:dyDescent="0.2">
      <c r="A18" s="1906"/>
      <c r="B18" s="664" t="s">
        <v>2634</v>
      </c>
      <c r="C18" s="664" t="s">
        <v>2635</v>
      </c>
      <c r="D18" s="664" t="s">
        <v>2636</v>
      </c>
      <c r="E18" s="665" t="s">
        <v>1073</v>
      </c>
      <c r="F18" s="664" t="s">
        <v>2634</v>
      </c>
      <c r="G18" s="664" t="s">
        <v>2635</v>
      </c>
      <c r="H18" s="664" t="s">
        <v>2637</v>
      </c>
      <c r="I18" s="665" t="s">
        <v>1073</v>
      </c>
      <c r="J18" s="664" t="s">
        <v>2638</v>
      </c>
      <c r="K18" s="664" t="s">
        <v>39</v>
      </c>
      <c r="L18" s="664" t="s">
        <v>26</v>
      </c>
      <c r="M18" s="664" t="s">
        <v>1073</v>
      </c>
    </row>
    <row r="19" spans="1:26" ht="14.1" customHeight="1" x14ac:dyDescent="0.2">
      <c r="A19" s="666" t="s">
        <v>1409</v>
      </c>
      <c r="B19" s="659">
        <v>4</v>
      </c>
      <c r="C19" s="659">
        <v>0</v>
      </c>
      <c r="D19" s="659">
        <v>0</v>
      </c>
      <c r="E19" s="660">
        <v>0</v>
      </c>
      <c r="F19" s="661">
        <v>41590.660000000003</v>
      </c>
      <c r="G19" s="661">
        <v>0</v>
      </c>
      <c r="H19" s="661">
        <v>0</v>
      </c>
      <c r="I19" s="661">
        <v>0</v>
      </c>
      <c r="J19" s="659">
        <v>0</v>
      </c>
      <c r="K19" s="659">
        <v>0</v>
      </c>
      <c r="L19" s="659">
        <v>0</v>
      </c>
      <c r="M19" s="659">
        <v>0</v>
      </c>
    </row>
    <row r="20" spans="1:26" ht="14.1" customHeight="1" x14ac:dyDescent="0.2">
      <c r="A20" s="667" t="s">
        <v>1831</v>
      </c>
      <c r="B20" s="662">
        <v>0</v>
      </c>
      <c r="C20" s="662">
        <v>0</v>
      </c>
      <c r="D20" s="662">
        <v>0</v>
      </c>
      <c r="E20" s="663">
        <v>0</v>
      </c>
      <c r="F20" s="661">
        <v>0</v>
      </c>
      <c r="G20" s="661">
        <v>0</v>
      </c>
      <c r="H20" s="661">
        <v>0</v>
      </c>
      <c r="I20" s="661">
        <v>0</v>
      </c>
      <c r="J20" s="662">
        <v>0</v>
      </c>
      <c r="K20" s="662">
        <v>0</v>
      </c>
      <c r="L20" s="662">
        <v>0</v>
      </c>
      <c r="M20" s="662">
        <v>0</v>
      </c>
    </row>
    <row r="21" spans="1:26" ht="14.1" customHeight="1" x14ac:dyDescent="0.2">
      <c r="A21" s="667" t="s">
        <v>1832</v>
      </c>
      <c r="B21" s="662">
        <v>0</v>
      </c>
      <c r="C21" s="662">
        <v>0</v>
      </c>
      <c r="D21" s="662">
        <v>0</v>
      </c>
      <c r="E21" s="663">
        <v>0</v>
      </c>
      <c r="F21" s="661">
        <v>0</v>
      </c>
      <c r="G21" s="661">
        <v>0</v>
      </c>
      <c r="H21" s="661">
        <v>0</v>
      </c>
      <c r="I21" s="661">
        <v>0</v>
      </c>
      <c r="J21" s="662">
        <v>0</v>
      </c>
      <c r="K21" s="662">
        <v>0</v>
      </c>
      <c r="L21" s="662">
        <v>0</v>
      </c>
      <c r="M21" s="662">
        <v>0</v>
      </c>
    </row>
    <row r="22" spans="1:26" ht="14.1" customHeight="1" x14ac:dyDescent="0.2">
      <c r="A22" s="667" t="s">
        <v>1833</v>
      </c>
      <c r="B22" s="662">
        <v>3</v>
      </c>
      <c r="C22" s="662">
        <v>2</v>
      </c>
      <c r="D22" s="662">
        <v>4</v>
      </c>
      <c r="E22" s="663">
        <v>0</v>
      </c>
      <c r="F22" s="661">
        <v>8024370.6600000001</v>
      </c>
      <c r="G22" s="661">
        <v>1070.77</v>
      </c>
      <c r="H22" s="661">
        <v>19951.98</v>
      </c>
      <c r="I22" s="661">
        <v>0</v>
      </c>
      <c r="J22" s="662">
        <v>0</v>
      </c>
      <c r="K22" s="662">
        <v>0</v>
      </c>
      <c r="L22" s="662">
        <v>0</v>
      </c>
      <c r="M22" s="662">
        <v>0</v>
      </c>
    </row>
    <row r="23" spans="1:26" ht="14.1" customHeight="1" x14ac:dyDescent="0.2">
      <c r="A23" s="395"/>
      <c r="B23" s="396"/>
      <c r="C23" s="396"/>
      <c r="D23" s="396"/>
      <c r="E23" s="396"/>
      <c r="F23" s="396"/>
      <c r="G23" s="396"/>
      <c r="H23" s="396"/>
      <c r="I23" s="396"/>
      <c r="J23" s="396"/>
      <c r="K23" s="396"/>
      <c r="L23" s="396"/>
      <c r="M23" s="396"/>
    </row>
    <row r="24" spans="1:26" x14ac:dyDescent="0.2">
      <c r="A24" s="1902" t="s">
        <v>1886</v>
      </c>
      <c r="B24" s="1902"/>
      <c r="C24" s="1902"/>
      <c r="D24" s="1902"/>
      <c r="E24" s="1902"/>
      <c r="F24" s="1902"/>
      <c r="G24" s="1902"/>
      <c r="H24" s="1902"/>
      <c r="I24" s="1902"/>
      <c r="J24" s="669"/>
      <c r="K24" s="669"/>
      <c r="L24" s="669"/>
      <c r="M24" s="669"/>
    </row>
    <row r="25" spans="1:26" ht="44.25" customHeight="1" x14ac:dyDescent="0.2">
      <c r="A25" s="1668" t="s">
        <v>2639</v>
      </c>
      <c r="B25" s="1903"/>
      <c r="C25" s="1903"/>
      <c r="D25" s="1903"/>
      <c r="E25" s="1903"/>
      <c r="F25" s="1903"/>
      <c r="G25" s="1903"/>
      <c r="H25" s="1903"/>
      <c r="I25" s="1903"/>
      <c r="J25" s="1903"/>
      <c r="K25" s="1903"/>
      <c r="L25" s="1903"/>
      <c r="M25" s="1903"/>
    </row>
    <row r="26" spans="1:26" ht="15" customHeight="1" x14ac:dyDescent="0.2">
      <c r="A26" s="1705" t="s">
        <v>2640</v>
      </c>
      <c r="B26" s="1705"/>
      <c r="C26" s="1705"/>
      <c r="D26" s="1705"/>
      <c r="E26" s="1705"/>
      <c r="F26" s="1705"/>
      <c r="G26" s="1705"/>
      <c r="H26" s="1705"/>
      <c r="I26" s="1705"/>
      <c r="J26" s="1705"/>
      <c r="K26" s="1705"/>
      <c r="L26" s="1705"/>
      <c r="M26" s="1705"/>
    </row>
    <row r="27" spans="1:26" ht="61.5" customHeight="1" x14ac:dyDescent="0.2">
      <c r="A27" s="1668" t="s">
        <v>2641</v>
      </c>
      <c r="B27" s="1903"/>
      <c r="C27" s="1903"/>
      <c r="D27" s="1903"/>
      <c r="E27" s="1903"/>
      <c r="F27" s="1903"/>
      <c r="G27" s="1903"/>
      <c r="H27" s="1903"/>
      <c r="I27" s="1903"/>
      <c r="J27" s="1903"/>
      <c r="K27" s="1903"/>
      <c r="L27" s="1903"/>
      <c r="M27" s="1903"/>
      <c r="O27" s="204"/>
      <c r="P27" s="204"/>
      <c r="Q27" s="204"/>
      <c r="R27" s="204"/>
      <c r="S27" s="204"/>
      <c r="T27" s="204"/>
      <c r="U27" s="204"/>
      <c r="V27" s="204"/>
      <c r="W27" s="204"/>
      <c r="X27" s="204"/>
      <c r="Y27" s="204"/>
      <c r="Z27" s="204"/>
    </row>
  </sheetData>
  <mergeCells count="10">
    <mergeCell ref="A24:I24"/>
    <mergeCell ref="A25:M25"/>
    <mergeCell ref="A26:M26"/>
    <mergeCell ref="A27:M27"/>
    <mergeCell ref="A4:A5"/>
    <mergeCell ref="B4:G4"/>
    <mergeCell ref="A17:A18"/>
    <mergeCell ref="B17:E17"/>
    <mergeCell ref="F17:I17"/>
    <mergeCell ref="J17:M17"/>
  </mergeCells>
  <pageMargins left="0.59055118110236227" right="0.59055118110236227" top="0.59055118110236227" bottom="0.59055118110236227" header="0.31496062992125984" footer="0.31496062992125984"/>
  <pageSetup paperSize="9" scale="75" fitToHeight="0" orientation="landscape"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57BC4-5103-4D14-8D75-96E3A54A5E88}">
  <sheetPr>
    <tabColor rgb="FFEB5F0A"/>
    <pageSetUpPr fitToPage="1"/>
  </sheetPr>
  <dimension ref="A1:J162"/>
  <sheetViews>
    <sheetView showGridLines="0" tabSelected="1" zoomScaleNormal="90" workbookViewId="0">
      <selection activeCell="C59" sqref="C59"/>
    </sheetView>
  </sheetViews>
  <sheetFormatPr defaultColWidth="9" defaultRowHeight="14.25" customHeight="1" x14ac:dyDescent="0.2"/>
  <cols>
    <col min="1" max="1" width="2.625" style="1487" customWidth="1"/>
    <col min="2" max="2" width="29.875" style="1487" customWidth="1"/>
    <col min="3" max="3" width="49.5" style="1487" customWidth="1"/>
    <col min="4" max="4" width="99.625" style="1487" customWidth="1"/>
    <col min="5" max="16384" width="9" style="1487"/>
  </cols>
  <sheetData>
    <row r="1" spans="1:5" ht="22.5" customHeight="1" x14ac:dyDescent="0.2"/>
    <row r="2" spans="1:5" ht="72" customHeight="1" x14ac:dyDescent="0.2">
      <c r="B2" s="1555" t="s">
        <v>291</v>
      </c>
      <c r="C2" s="1555"/>
    </row>
    <row r="3" spans="1:5" ht="243" customHeight="1" x14ac:dyDescent="0.2">
      <c r="B3" s="1556" t="s">
        <v>292</v>
      </c>
      <c r="C3" s="1556"/>
      <c r="D3" s="1556"/>
      <c r="E3" s="1488"/>
    </row>
    <row r="4" spans="1:5" ht="60" customHeight="1" x14ac:dyDescent="0.2">
      <c r="B4" s="1556"/>
      <c r="C4" s="1556"/>
      <c r="D4" s="1556"/>
    </row>
    <row r="5" spans="1:5" s="1492" customFormat="1" ht="17.25" customHeight="1" x14ac:dyDescent="0.2">
      <c r="A5" s="1489" t="s">
        <v>2</v>
      </c>
      <c r="B5" s="1490"/>
      <c r="C5" s="1490"/>
      <c r="D5" s="1491" t="s">
        <v>293</v>
      </c>
    </row>
    <row r="6" spans="1:5" s="1492" customFormat="1" ht="17.25" customHeight="1" x14ac:dyDescent="0.2">
      <c r="A6" s="1493"/>
      <c r="B6" s="1494"/>
      <c r="C6" s="1495" t="str">
        <f>HYPERLINK(ReferenceLinks_Hidden!B5,ReferenceLinks_Hidden!C5)</f>
        <v>Definitions</v>
      </c>
      <c r="D6" s="1496" t="s">
        <v>294</v>
      </c>
    </row>
    <row r="7" spans="1:5" ht="17.25" customHeight="1" x14ac:dyDescent="0.2">
      <c r="B7" s="1497"/>
      <c r="C7" s="1498" t="str">
        <f>HYPERLINK(ReferenceLinks_Hidden!B6,ReferenceLinks_Hidden!C6)</f>
        <v>Social value scorecard</v>
      </c>
      <c r="D7" s="1496" t="s">
        <v>295</v>
      </c>
    </row>
    <row r="8" spans="1:5" ht="17.25" customHeight="1" x14ac:dyDescent="0.2">
      <c r="A8" s="1499"/>
      <c r="B8" s="1497"/>
      <c r="C8" s="1498" t="str">
        <f>HYPERLINK(ReferenceLinks_Hidden!B7,ReferenceLinks_Hidden!C7)</f>
        <v>SASB</v>
      </c>
      <c r="D8" s="1500" t="s">
        <v>296</v>
      </c>
    </row>
    <row r="9" spans="1:5" ht="17.25" customHeight="1" x14ac:dyDescent="0.2">
      <c r="A9" s="1499"/>
      <c r="B9" s="1497"/>
      <c r="C9" s="1498" t="str">
        <f>HYPERLINK(ReferenceLinks_Hidden!B8,ReferenceLinks_Hidden!C8)</f>
        <v>GRI</v>
      </c>
      <c r="D9" s="1500" t="s">
        <v>297</v>
      </c>
    </row>
    <row r="10" spans="1:5" ht="17.25" customHeight="1" x14ac:dyDescent="0.2">
      <c r="A10" s="1499"/>
      <c r="B10" s="1497"/>
      <c r="C10" s="1498" t="str">
        <f>HYPERLINK(ReferenceLinks_Hidden!B9,ReferenceLinks_Hidden!C9)</f>
        <v>ICMM</v>
      </c>
      <c r="D10" s="1501" t="s">
        <v>298</v>
      </c>
    </row>
    <row r="11" spans="1:5" ht="17.25" customHeight="1" x14ac:dyDescent="0.2">
      <c r="A11" s="1499"/>
      <c r="B11" s="1497"/>
      <c r="C11" s="1498" t="str">
        <f>HYPERLINK(ReferenceLinks_Hidden!B10,ReferenceLinks_Hidden!C10)</f>
        <v>ICMM Contract Disclosure</v>
      </c>
      <c r="D11" s="1500" t="s">
        <v>299</v>
      </c>
    </row>
    <row r="12" spans="1:5" ht="17.25" customHeight="1" x14ac:dyDescent="0.2">
      <c r="A12" s="1499"/>
      <c r="B12" s="1497"/>
      <c r="C12" s="1498" t="str">
        <f>HYPERLINK(ReferenceLinks_Hidden!B11,ReferenceLinks_Hidden!C11)</f>
        <v>Mining Standards</v>
      </c>
      <c r="D12" s="1501" t="s">
        <v>300</v>
      </c>
    </row>
    <row r="13" spans="1:5" ht="17.25" customHeight="1" x14ac:dyDescent="0.2">
      <c r="A13" s="1499"/>
      <c r="B13" s="1497"/>
      <c r="C13" s="1498" t="str">
        <f>HYPERLINK(ReferenceLinks_Hidden!B12,ReferenceLinks_Hidden!C12)</f>
        <v>SERF</v>
      </c>
      <c r="D13" s="1500" t="s">
        <v>301</v>
      </c>
    </row>
    <row r="14" spans="1:5" ht="17.25" customHeight="1" x14ac:dyDescent="0.2">
      <c r="A14" s="1499"/>
      <c r="B14" s="1497"/>
      <c r="C14" s="1498" t="str">
        <f>HYPERLINK(ReferenceLinks_Hidden!B13,ReferenceLinks_Hidden!C13)</f>
        <v>CA 100+ NZCB</v>
      </c>
      <c r="D14" s="1496" t="s">
        <v>302</v>
      </c>
    </row>
    <row r="15" spans="1:5" ht="17.25" customHeight="1" x14ac:dyDescent="0.2">
      <c r="A15" s="1499"/>
      <c r="B15" s="1502"/>
      <c r="C15" s="1503" t="str">
        <f>HYPERLINK(ReferenceLinks_Hidden!B15,ReferenceLinks_Hidden!C15)</f>
        <v>Church of England</v>
      </c>
      <c r="D15" s="1496" t="s">
        <v>303</v>
      </c>
      <c r="E15" s="1504"/>
    </row>
    <row r="16" spans="1:5" ht="17.25" customHeight="1" x14ac:dyDescent="0.2">
      <c r="A16" s="1505" t="s">
        <v>25</v>
      </c>
      <c r="B16" s="1506"/>
      <c r="C16" s="1507"/>
      <c r="D16" s="1507" t="s">
        <v>304</v>
      </c>
    </row>
    <row r="17" spans="1:8" ht="17.25" customHeight="1" x14ac:dyDescent="0.2">
      <c r="B17" s="33" t="s">
        <v>26</v>
      </c>
      <c r="C17" s="25"/>
      <c r="D17" s="1508"/>
    </row>
    <row r="18" spans="1:8" ht="17.25" customHeight="1" x14ac:dyDescent="0.2">
      <c r="A18" s="1509"/>
      <c r="B18" s="68"/>
      <c r="C18" s="1370" t="s">
        <v>305</v>
      </c>
      <c r="D18" s="551" t="s">
        <v>306</v>
      </c>
    </row>
    <row r="19" spans="1:8" ht="17.25" customHeight="1" x14ac:dyDescent="0.2">
      <c r="A19" s="1509"/>
      <c r="B19" s="68"/>
      <c r="C19" s="69" t="str">
        <f>HYPERLINK(ReferenceLinks_Hidden!B19,ReferenceLinks_Hidden!C19)</f>
        <v>Safety performance regional summary</v>
      </c>
      <c r="D19" s="1510"/>
    </row>
    <row r="20" spans="1:8" ht="17.25" customHeight="1" x14ac:dyDescent="0.2">
      <c r="A20" s="1509"/>
      <c r="B20" s="68"/>
      <c r="C20" s="69" t="str">
        <f>HYPERLINK(ReferenceLinks_Hidden!B20,ReferenceLinks_Hidden!C20)</f>
        <v>Injury rates</v>
      </c>
      <c r="D20" s="1510"/>
    </row>
    <row r="21" spans="1:8" ht="17.25" customHeight="1" x14ac:dyDescent="0.2">
      <c r="A21" s="1509"/>
      <c r="B21" s="68"/>
      <c r="C21" s="69" t="str">
        <f>HYPERLINK(ReferenceLinks_Hidden!B21,ReferenceLinks_Hidden!C21)</f>
        <v>TRIF, HPI and HPIF</v>
      </c>
      <c r="D21" s="1511" t="s">
        <v>307</v>
      </c>
    </row>
    <row r="22" spans="1:8" ht="20.100000000000001" customHeight="1" x14ac:dyDescent="0.2">
      <c r="A22" s="1509"/>
      <c r="B22" s="68"/>
      <c r="C22" s="35" t="str">
        <f>HYPERLINK(ReferenceLinks_Hidden!B22,ReferenceLinks_Hidden!C22)</f>
        <v>Safety - Online</v>
      </c>
      <c r="D22" s="1512"/>
      <c r="E22" s="1557"/>
      <c r="F22" s="1557"/>
      <c r="G22" s="1557"/>
      <c r="H22" s="1557"/>
    </row>
    <row r="23" spans="1:8" ht="17.25" customHeight="1" x14ac:dyDescent="0.2">
      <c r="A23" s="1509"/>
      <c r="B23" s="68"/>
      <c r="C23" s="35" t="str">
        <f>HYPERLINK(ReferenceLinks_Hidden!B23,ReferenceLinks_Hidden!C23)</f>
        <v>Safety Global Standard</v>
      </c>
      <c r="D23" s="1511" t="s">
        <v>308</v>
      </c>
    </row>
    <row r="24" spans="1:8" ht="17.25" customHeight="1" x14ac:dyDescent="0.2">
      <c r="B24" s="70" t="s">
        <v>39</v>
      </c>
      <c r="C24" s="36"/>
      <c r="D24" s="1508"/>
    </row>
    <row r="25" spans="1:8" ht="17.25" customHeight="1" x14ac:dyDescent="0.2">
      <c r="A25" s="1509"/>
      <c r="B25" s="71"/>
      <c r="C25" s="1483" t="s">
        <v>309</v>
      </c>
      <c r="D25" s="551" t="s">
        <v>310</v>
      </c>
    </row>
    <row r="26" spans="1:8" ht="17.25" customHeight="1" x14ac:dyDescent="0.2">
      <c r="A26" s="1509"/>
      <c r="B26" s="72"/>
      <c r="C26" s="73" t="str">
        <f>HYPERLINK(ReferenceLinks_Hidden!B26,ReferenceLinks_Hidden!C26)</f>
        <v>Occupational illness incidence – total by region</v>
      </c>
      <c r="D26" s="1512"/>
    </row>
    <row r="27" spans="1:8" ht="17.25" customHeight="1" x14ac:dyDescent="0.2">
      <c r="A27" s="1509"/>
      <c r="B27" s="74"/>
      <c r="C27" s="75" t="str">
        <f>HYPERLINK(ReferenceLinks_Hidden!B27,ReferenceLinks_Hidden!C27)</f>
        <v>Occupational illness incidence – employee by region</v>
      </c>
      <c r="D27" s="1512"/>
    </row>
    <row r="28" spans="1:8" ht="17.25" customHeight="1" x14ac:dyDescent="0.2">
      <c r="A28" s="1509"/>
      <c r="B28" s="68"/>
      <c r="C28" s="69" t="str">
        <f>HYPERLINK(ReferenceLinks_Hidden!B28,ReferenceLinks_Hidden!C28)</f>
        <v>Occupational illness incidence – contractor by region</v>
      </c>
      <c r="D28" s="1512"/>
    </row>
    <row r="29" spans="1:8" ht="17.25" customHeight="1" x14ac:dyDescent="0.2">
      <c r="A29" s="1509"/>
      <c r="B29" s="68"/>
      <c r="C29" s="69" t="str">
        <f>HYPERLINK(ReferenceLinks_Hidden!B29,ReferenceLinks_Hidden!C29)</f>
        <v>Occupational illness incidence – employee</v>
      </c>
      <c r="D29" s="1512"/>
    </row>
    <row r="30" spans="1:8" ht="17.25" customHeight="1" x14ac:dyDescent="0.2">
      <c r="A30" s="1509"/>
      <c r="B30" s="68"/>
      <c r="C30" s="69" t="str">
        <f>HYPERLINK(ReferenceLinks_Hidden!B30,ReferenceLinks_Hidden!C30)</f>
        <v>Occupational illness incidence – contractor</v>
      </c>
      <c r="D30" s="1512"/>
    </row>
    <row r="31" spans="1:8" ht="17.25" customHeight="1" x14ac:dyDescent="0.2">
      <c r="A31" s="1509"/>
      <c r="B31" s="68"/>
      <c r="C31" s="69" t="str">
        <f>HYPERLINK(ReferenceLinks_Hidden!B31,ReferenceLinks_Hidden!C31)</f>
        <v>Regional summary</v>
      </c>
      <c r="D31" s="1512"/>
    </row>
    <row r="32" spans="1:8" ht="17.25" customHeight="1" x14ac:dyDescent="0.2">
      <c r="A32" s="1509"/>
      <c r="B32" s="68"/>
      <c r="C32" s="69" t="str">
        <f>HYPERLINK(ReferenceLinks_Hidden!B32,ReferenceLinks_Hidden!C32)</f>
        <v>Occupational exposure reduction trend over time</v>
      </c>
      <c r="D32" s="1512"/>
    </row>
    <row r="33" spans="1:4" ht="17.25" customHeight="1" x14ac:dyDescent="0.2">
      <c r="A33" s="1509"/>
      <c r="B33" s="68"/>
      <c r="C33" s="69" t="str">
        <f>HYPERLINK(ReferenceLinks_Hidden!B33,ReferenceLinks_Hidden!C33)</f>
        <v>Health - online</v>
      </c>
      <c r="D33" s="1510"/>
    </row>
    <row r="34" spans="1:4" ht="17.25" customHeight="1" x14ac:dyDescent="0.2">
      <c r="A34" s="1509"/>
      <c r="B34" s="68"/>
      <c r="C34" s="35" t="str">
        <f>HYPERLINK(ReferenceLinks_Hidden!B34,ReferenceLinks_Hidden!C34)</f>
        <v>Health Global Standard</v>
      </c>
      <c r="D34" s="1511" t="s">
        <v>311</v>
      </c>
    </row>
    <row r="35" spans="1:4" ht="17.25" customHeight="1" x14ac:dyDescent="0.2">
      <c r="B35" s="34" t="s">
        <v>60</v>
      </c>
      <c r="C35" s="36"/>
      <c r="D35" s="1508"/>
    </row>
    <row r="36" spans="1:4" ht="17.25" customHeight="1" x14ac:dyDescent="0.2">
      <c r="A36" s="1509"/>
      <c r="B36" s="68"/>
      <c r="C36" s="1370" t="s">
        <v>312</v>
      </c>
      <c r="D36" s="494"/>
    </row>
    <row r="37" spans="1:4" ht="17.25" customHeight="1" x14ac:dyDescent="0.2">
      <c r="A37" s="1509"/>
      <c r="B37" s="68"/>
      <c r="C37" s="69" t="str">
        <f>HYPERLINK(ReferenceLinks_Hidden!B37,ReferenceLinks_Hidden!C37)</f>
        <v>Workforce data and diversity by region</v>
      </c>
      <c r="D37" s="1512"/>
    </row>
    <row r="38" spans="1:4" ht="17.25" customHeight="1" x14ac:dyDescent="0.2">
      <c r="A38" s="1509"/>
      <c r="B38" s="68"/>
      <c r="C38" s="69" t="str">
        <f>HYPERLINK(ReferenceLinks_Hidden!B38,ReferenceLinks_Hidden!C38)</f>
        <v>Employees by category and diversity (employment basis)</v>
      </c>
      <c r="D38" s="1512"/>
    </row>
    <row r="39" spans="1:4" ht="17.25" customHeight="1" x14ac:dyDescent="0.2">
      <c r="A39" s="1509"/>
      <c r="B39" s="68"/>
      <c r="C39" s="69" t="str">
        <f>HYPERLINK(ReferenceLinks_Hidden!B39,ReferenceLinks_Hidden!C39)</f>
        <v>Employees by category and diversity</v>
      </c>
      <c r="D39" s="1512"/>
    </row>
    <row r="40" spans="1:4" ht="17.25" customHeight="1" x14ac:dyDescent="0.2">
      <c r="A40" s="1509"/>
      <c r="B40" s="68"/>
      <c r="C40" s="69" t="str">
        <f>HYPERLINK(ReferenceLinks_Hidden!B40,ReferenceLinks_Hidden!C40)</f>
        <v>Indigenous employment</v>
      </c>
      <c r="D40" s="1512"/>
    </row>
    <row r="41" spans="1:4" ht="17.25" customHeight="1" x14ac:dyDescent="0.2">
      <c r="A41" s="1509"/>
      <c r="B41" s="68"/>
      <c r="C41" s="69" t="str">
        <f>HYPERLINK(ReferenceLinks_Hidden!B41,ReferenceLinks_Hidden!C41)</f>
        <v>New hires</v>
      </c>
      <c r="D41" s="1512"/>
    </row>
    <row r="42" spans="1:4" ht="17.25" customHeight="1" x14ac:dyDescent="0.2">
      <c r="A42" s="1509"/>
      <c r="B42" s="68"/>
      <c r="C42" s="69" t="str">
        <f>HYPERLINK(ReferenceLinks_Hidden!B42,ReferenceLinks_Hidden!C42)</f>
        <v>Turnover</v>
      </c>
      <c r="D42" s="1512"/>
    </row>
    <row r="43" spans="1:4" ht="17.25" customHeight="1" x14ac:dyDescent="0.2">
      <c r="A43" s="1509"/>
      <c r="B43" s="68"/>
      <c r="C43" s="1370" t="str">
        <f>HYPERLINK(ReferenceLinks_Hidden!B43,"Employee parental leave for FY2025")</f>
        <v>Employee parental leave for FY2025</v>
      </c>
      <c r="D43" s="1512"/>
    </row>
    <row r="44" spans="1:4" ht="17.25" customHeight="1" x14ac:dyDescent="0.2">
      <c r="A44" s="1509"/>
      <c r="B44" s="68"/>
      <c r="C44" s="1370" t="str">
        <f>HYPERLINK(ReferenceLinks_Hidden!B44,"Employee parental leave for FY2024")</f>
        <v>Employee parental leave for FY2024</v>
      </c>
      <c r="D44" s="1512"/>
    </row>
    <row r="45" spans="1:4" ht="17.25" customHeight="1" x14ac:dyDescent="0.2">
      <c r="A45" s="1509"/>
      <c r="B45" s="68"/>
      <c r="C45" s="69" t="str">
        <f>HYPERLINK(ReferenceLinks_Hidden!B45,ReferenceLinks_Hidden!C45)</f>
        <v>Employee regular performance discussion records</v>
      </c>
      <c r="D45" s="1512"/>
    </row>
    <row r="46" spans="1:4" ht="17.25" customHeight="1" x14ac:dyDescent="0.2">
      <c r="A46" s="1509"/>
      <c r="B46" s="68"/>
      <c r="C46" s="69" t="str">
        <f>HYPERLINK(ReferenceLinks_Hidden!B46,ReferenceLinks_Hidden!C46)</f>
        <v>Employee regular performance discussion records by region</v>
      </c>
      <c r="D46" s="1512"/>
    </row>
    <row r="47" spans="1:4" ht="17.25" customHeight="1" x14ac:dyDescent="0.2">
      <c r="A47" s="1509"/>
      <c r="B47" s="68"/>
      <c r="C47" s="69" t="str">
        <f>HYPERLINK(ReferenceLinks_Hidden!B47,ReferenceLinks_Hidden!C47)</f>
        <v>People leader gender composition</v>
      </c>
      <c r="D47" s="1512"/>
    </row>
    <row r="48" spans="1:4" ht="17.25" customHeight="1" x14ac:dyDescent="0.2">
      <c r="A48" s="1509"/>
      <c r="B48" s="68"/>
      <c r="C48" s="69" t="str">
        <f>HYPERLINK(ReferenceLinks_Hidden!B48,ReferenceLinks_Hidden!C48)</f>
        <v>Employees covered by collective bargaining agreements</v>
      </c>
      <c r="D48" s="1512"/>
    </row>
    <row r="49" spans="1:4" ht="17.25" customHeight="1" x14ac:dyDescent="0.2">
      <c r="A49" s="1509"/>
      <c r="B49" s="68"/>
      <c r="C49" s="69" t="str">
        <f>HYPERLINK(ReferenceLinks_Hidden!B49,ReferenceLinks_Hidden!C49)</f>
        <v>Ratio highest paid to median employee</v>
      </c>
      <c r="D49" s="1512"/>
    </row>
    <row r="50" spans="1:4" ht="17.25" customHeight="1" x14ac:dyDescent="0.2">
      <c r="A50" s="1509"/>
      <c r="B50" s="68"/>
      <c r="C50" s="69" t="str">
        <f>HYPERLINK(ReferenceLinks_Hidden!B50,ReferenceLinks_Hidden!C50)</f>
        <v>Ratio standard entry level wage to minimum wage</v>
      </c>
      <c r="D50" s="1512"/>
    </row>
    <row r="51" spans="1:4" ht="17.25" customHeight="1" x14ac:dyDescent="0.2">
      <c r="A51" s="1509"/>
      <c r="B51" s="68"/>
      <c r="C51" s="69" t="str">
        <f>HYPERLINK(ReferenceLinks_Hidden!B51,ReferenceLinks_Hidden!C51)</f>
        <v>Ratio male to female: Average Basic Salary US$</v>
      </c>
      <c r="D51" s="1512"/>
    </row>
    <row r="52" spans="1:4" ht="17.25" customHeight="1" x14ac:dyDescent="0.2">
      <c r="A52" s="1509"/>
      <c r="B52" s="68"/>
      <c r="C52" s="69" t="str">
        <f>HYPERLINK(ReferenceLinks_Hidden!B52,ReferenceLinks_Hidden!C52)</f>
        <v>Ratio male to female: Average Total Remuneration US$</v>
      </c>
      <c r="D52" s="1512"/>
    </row>
    <row r="53" spans="1:4" ht="17.25" customHeight="1" x14ac:dyDescent="0.2">
      <c r="A53" s="1509"/>
      <c r="B53" s="68"/>
      <c r="C53" s="69" t="str">
        <f>HYPERLINK(ReferenceLinks_Hidden!B53,ReferenceLinks_Hidden!C53)</f>
        <v>Benefits provided to employees</v>
      </c>
      <c r="D53" s="1512"/>
    </row>
    <row r="54" spans="1:4" ht="17.25" customHeight="1" x14ac:dyDescent="0.2">
      <c r="A54" s="1509"/>
      <c r="B54" s="68"/>
      <c r="C54" s="69" t="str">
        <f>HYPERLINK(ReferenceLinks_Hidden!B54,ReferenceLinks_Hidden!C54)</f>
        <v>Employee Average Training hours</v>
      </c>
      <c r="D54" s="1512"/>
    </row>
    <row r="55" spans="1:4" ht="17.25" customHeight="1" x14ac:dyDescent="0.2">
      <c r="A55" s="1509"/>
      <c r="B55" s="68"/>
      <c r="C55" s="69" t="str">
        <f>HYPERLINK(ReferenceLinks_Hidden!B55,ReferenceLinks_Hidden!C55)</f>
        <v>People - online</v>
      </c>
      <c r="D55" s="1512"/>
    </row>
    <row r="56" spans="1:4" ht="17.25" customHeight="1" x14ac:dyDescent="0.2">
      <c r="A56" s="1509"/>
      <c r="B56" s="68"/>
      <c r="C56" s="35" t="str">
        <f>HYPERLINK(ReferenceLinks_Hidden!B56,ReferenceLinks_Hidden!C56)</f>
        <v>Inclusion and Diversity Position Statement</v>
      </c>
      <c r="D56" s="1511"/>
    </row>
    <row r="57" spans="1:4" ht="17.25" customHeight="1" x14ac:dyDescent="0.2">
      <c r="B57" s="37" t="s">
        <v>313</v>
      </c>
      <c r="C57" s="37"/>
      <c r="D57" s="1513"/>
    </row>
    <row r="58" spans="1:4" ht="17.25" customHeight="1" x14ac:dyDescent="0.2">
      <c r="B58" s="76"/>
      <c r="C58" s="564" t="s">
        <v>314</v>
      </c>
      <c r="D58" s="494"/>
    </row>
    <row r="59" spans="1:4" x14ac:dyDescent="0.2">
      <c r="B59" s="76"/>
      <c r="C59" s="564" t="s">
        <v>315</v>
      </c>
      <c r="D59" s="1514" t="s">
        <v>316</v>
      </c>
    </row>
    <row r="60" spans="1:4" ht="33.75" x14ac:dyDescent="0.2">
      <c r="B60" s="76"/>
      <c r="C60" s="564" t="s">
        <v>317</v>
      </c>
      <c r="D60" s="1514" t="s">
        <v>318</v>
      </c>
    </row>
    <row r="61" spans="1:4" ht="17.25" customHeight="1" x14ac:dyDescent="0.2">
      <c r="B61" s="76"/>
      <c r="C61" s="564" t="str">
        <f>HYPERLINK(ReferenceLinks_Hidden!B62,ReferenceLinks_Hidden!C62)</f>
        <v>Biodiversity - online</v>
      </c>
      <c r="D61" s="1511"/>
    </row>
    <row r="62" spans="1:4" ht="17.25" customHeight="1" x14ac:dyDescent="0.2">
      <c r="B62" s="76"/>
      <c r="C62" s="564" t="str">
        <f>HYPERLINK(ReferenceLinks_Hidden!B63,ReferenceLinks_Hidden!C63)</f>
        <v>Environment Global Standard</v>
      </c>
      <c r="D62" s="1511" t="s">
        <v>319</v>
      </c>
    </row>
    <row r="63" spans="1:4" ht="17.25" customHeight="1" x14ac:dyDescent="0.2">
      <c r="B63" s="78" t="s">
        <v>113</v>
      </c>
      <c r="C63" s="79"/>
      <c r="D63" s="1513"/>
    </row>
    <row r="64" spans="1:4" ht="17.25" customHeight="1" x14ac:dyDescent="0.2">
      <c r="B64" s="76"/>
      <c r="C64" s="564" t="s">
        <v>314</v>
      </c>
      <c r="D64" s="494"/>
    </row>
    <row r="65" spans="2:7" ht="17.25" customHeight="1" x14ac:dyDescent="0.2">
      <c r="B65" s="76"/>
      <c r="C65" s="564" t="s">
        <v>320</v>
      </c>
      <c r="D65" s="1512" t="s">
        <v>321</v>
      </c>
    </row>
    <row r="66" spans="2:7" ht="23.25" customHeight="1" x14ac:dyDescent="0.2">
      <c r="B66" s="76"/>
      <c r="C66" s="564" t="str">
        <f>'Water data by asset'!A2</f>
        <v>Water performance data by operated asset</v>
      </c>
      <c r="D66" s="1512" t="s">
        <v>322</v>
      </c>
      <c r="E66" s="1552"/>
      <c r="F66" s="1552"/>
      <c r="G66" s="1552"/>
    </row>
    <row r="67" spans="2:7" ht="17.25" customHeight="1" x14ac:dyDescent="0.2">
      <c r="B67" s="76"/>
      <c r="C67" s="564" t="str">
        <f>HYPERLINK(ReferenceLinks_Hidden!B74,ReferenceLinks_Hidden!C74)</f>
        <v>Water - online</v>
      </c>
      <c r="D67" s="1511"/>
    </row>
    <row r="68" spans="2:7" ht="17.25" customHeight="1" x14ac:dyDescent="0.2">
      <c r="B68" s="76"/>
      <c r="C68" s="564" t="str">
        <f>HYPERLINK(ReferenceLinks_Hidden!B75,ReferenceLinks_Hidden!C75)</f>
        <v>Environment Global Standard</v>
      </c>
      <c r="D68" s="1511" t="s">
        <v>319</v>
      </c>
    </row>
    <row r="69" spans="2:7" ht="17.25" customHeight="1" x14ac:dyDescent="0.2">
      <c r="B69" s="76"/>
      <c r="C69" s="564" t="str">
        <f>HYPERLINK(ReferenceLinks_Hidden!B76,ReferenceLinks_Hidden!C76)</f>
        <v>Water Stewardship Position Statement</v>
      </c>
      <c r="D69" s="1511" t="s">
        <v>323</v>
      </c>
    </row>
    <row r="70" spans="2:7" ht="17.25" customHeight="1" x14ac:dyDescent="0.2">
      <c r="B70" s="76"/>
      <c r="C70" s="564" t="str">
        <f>HYPERLINK(ReferenceLinks_Hidden!B77,ReferenceLinks_Hidden!C77)</f>
        <v>WWF Water Risk Filter</v>
      </c>
      <c r="D70" s="1512" t="s">
        <v>324</v>
      </c>
    </row>
    <row r="71" spans="2:7" ht="17.25" customHeight="1" x14ac:dyDescent="0.2">
      <c r="B71" s="78" t="s">
        <v>137</v>
      </c>
      <c r="C71" s="79"/>
      <c r="D71" s="1513"/>
    </row>
    <row r="72" spans="2:7" ht="17.25" customHeight="1" x14ac:dyDescent="0.2">
      <c r="B72" s="76"/>
      <c r="C72" s="77" t="str">
        <f>HYPERLINK(ReferenceLinks_Hidden!B79,ReferenceLinks_Hidden!C79)</f>
        <v>Waste</v>
      </c>
      <c r="D72" s="1512"/>
    </row>
    <row r="73" spans="2:7" ht="17.25" customHeight="1" x14ac:dyDescent="0.2">
      <c r="B73" s="76"/>
      <c r="C73" s="77" t="str">
        <f>HYPERLINK(ReferenceLinks_Hidden!B80,ReferenceLinks_Hidden!C80)</f>
        <v>Air emissions</v>
      </c>
      <c r="D73" s="1512"/>
    </row>
    <row r="74" spans="2:7" ht="17.25" customHeight="1" x14ac:dyDescent="0.2">
      <c r="B74" s="38" t="s">
        <v>142</v>
      </c>
      <c r="C74" s="38"/>
      <c r="D74" s="1515"/>
    </row>
    <row r="75" spans="2:7" ht="17.25" customHeight="1" x14ac:dyDescent="0.2">
      <c r="B75" s="80"/>
      <c r="C75" s="1484" t="s">
        <v>325</v>
      </c>
      <c r="D75" s="494"/>
    </row>
    <row r="76" spans="2:7" ht="17.25" customHeight="1" x14ac:dyDescent="0.2">
      <c r="B76" s="80"/>
      <c r="C76" s="81" t="str">
        <f>HYPERLINK(ReferenceLinks_Hidden!B83,ReferenceLinks_Hidden!C83)</f>
        <v>Indigenous employment</v>
      </c>
      <c r="D76" s="1512"/>
    </row>
    <row r="77" spans="2:7" ht="17.25" customHeight="1" x14ac:dyDescent="0.2">
      <c r="B77" s="80"/>
      <c r="C77" s="1484" t="s">
        <v>147</v>
      </c>
      <c r="D77" s="1512"/>
      <c r="E77" s="1557"/>
      <c r="F77" s="1557"/>
      <c r="G77" s="1557"/>
    </row>
    <row r="78" spans="2:7" ht="17.25" customHeight="1" x14ac:dyDescent="0.2">
      <c r="B78" s="80"/>
      <c r="C78" s="81" t="str">
        <f>HYPERLINK(ReferenceLinks_Hidden!B86,ReferenceLinks_Hidden!C86)</f>
        <v>Indigenous peoples - online</v>
      </c>
      <c r="D78" s="1511"/>
    </row>
    <row r="79" spans="2:7" ht="20.100000000000001" customHeight="1" x14ac:dyDescent="0.2">
      <c r="B79" s="80"/>
      <c r="C79" s="81" t="str">
        <f>HYPERLINK(ReferenceLinks_Hidden!B87,ReferenceLinks_Hidden!C87)</f>
        <v>Indigenous Peoples Policy Statement</v>
      </c>
      <c r="D79" s="1512" t="s">
        <v>326</v>
      </c>
      <c r="E79" s="1554"/>
      <c r="F79" s="1554"/>
      <c r="G79" s="1554"/>
    </row>
    <row r="80" spans="2:7" ht="17.25" customHeight="1" x14ac:dyDescent="0.2">
      <c r="B80" s="39" t="s">
        <v>327</v>
      </c>
      <c r="C80" s="39"/>
      <c r="D80" s="1516"/>
    </row>
    <row r="81" spans="2:4" ht="17.25" customHeight="1" x14ac:dyDescent="0.2">
      <c r="B81" s="82"/>
      <c r="C81" s="1485" t="s">
        <v>328</v>
      </c>
      <c r="D81" s="494"/>
    </row>
    <row r="82" spans="2:4" ht="17.25" customHeight="1" x14ac:dyDescent="0.2">
      <c r="B82" s="82"/>
      <c r="C82" s="83" t="str">
        <f>HYPERLINK(ReferenceLinks_Hidden!B90,ReferenceLinks_Hidden!C90)</f>
        <v>Community concerns and complaints</v>
      </c>
      <c r="D82" s="1512"/>
    </row>
    <row r="83" spans="2:4" ht="17.25" customHeight="1" x14ac:dyDescent="0.2">
      <c r="B83" s="82"/>
      <c r="C83" s="83" t="str">
        <f>HYPERLINK(ReferenceLinks_Hidden!B91,ReferenceLinks_Hidden!C91)</f>
        <v>Social investment spend</v>
      </c>
      <c r="D83" s="1512"/>
    </row>
    <row r="84" spans="2:4" ht="17.25" customHeight="1" x14ac:dyDescent="0.2">
      <c r="B84" s="82"/>
      <c r="C84" s="83" t="str">
        <f>HYPERLINK(ReferenceLinks_Hidden!B92,ReferenceLinks_Hidden!C92)</f>
        <v>Significant community events</v>
      </c>
      <c r="D84" s="1512"/>
    </row>
    <row r="85" spans="2:4" ht="17.25" customHeight="1" x14ac:dyDescent="0.2">
      <c r="B85" s="82"/>
      <c r="C85" s="83" t="str">
        <f>HYPERLINK(ReferenceLinks_Hidden!B93,ReferenceLinks_Hidden!C93)</f>
        <v xml:space="preserve">Local communities </v>
      </c>
      <c r="D85" s="1512"/>
    </row>
    <row r="86" spans="2:4" ht="17.25" customHeight="1" x14ac:dyDescent="0.2">
      <c r="B86" s="82"/>
      <c r="C86" s="1371" t="str">
        <f>HYPERLINK(ReferenceLinks_Hidden!B94,ReferenceLinks_Hidden!C94)</f>
        <v>Community and Indigenous Peoples Global Standard</v>
      </c>
      <c r="D86" s="1511" t="s">
        <v>329</v>
      </c>
    </row>
    <row r="87" spans="2:4" ht="17.25" customHeight="1" x14ac:dyDescent="0.2">
      <c r="B87" s="84" t="s">
        <v>164</v>
      </c>
      <c r="C87" s="84"/>
      <c r="D87" s="1517"/>
    </row>
    <row r="88" spans="2:4" ht="17.25" customHeight="1" x14ac:dyDescent="0.2">
      <c r="B88" s="85"/>
      <c r="C88" s="1486" t="s">
        <v>330</v>
      </c>
      <c r="D88" s="494"/>
    </row>
    <row r="89" spans="2:4" ht="17.25" customHeight="1" x14ac:dyDescent="0.2">
      <c r="B89" s="85"/>
      <c r="C89" s="86" t="str">
        <f>HYPERLINK(ReferenceLinks_Hidden!B97,ReferenceLinks_Hidden!C97)</f>
        <v>Operational energy consumption</v>
      </c>
      <c r="D89" s="1511"/>
    </row>
    <row r="90" spans="2:4" ht="17.25" customHeight="1" x14ac:dyDescent="0.2">
      <c r="B90" s="85"/>
      <c r="C90" s="86" t="str">
        <f>HYPERLINK(ReferenceLinks_Hidden!B98,ReferenceLinks_Hidden!C98)</f>
        <v>Operational GHG emissions</v>
      </c>
      <c r="D90" s="1511" t="s">
        <v>331</v>
      </c>
    </row>
    <row r="91" spans="2:4" ht="17.25" customHeight="1" x14ac:dyDescent="0.2">
      <c r="B91" s="85"/>
      <c r="C91" s="86" t="str">
        <f>HYPERLINK(ReferenceLinks_Hidden!B99,ReferenceLinks_Hidden!C99)</f>
        <v>Value chain GHG emissions (Scope 3 emissions)</v>
      </c>
      <c r="D91" s="1510"/>
    </row>
    <row r="92" spans="2:4" ht="17.25" customHeight="1" x14ac:dyDescent="0.2">
      <c r="B92" s="85"/>
      <c r="C92" s="86" t="str">
        <f>HYPERLINK(ReferenceLinks_Hidden!B100,ReferenceLinks_Hidden!C100)</f>
        <v>Operational energy consumption by asset</v>
      </c>
      <c r="D92" s="1510"/>
    </row>
    <row r="93" spans="2:4" ht="17.25" customHeight="1" x14ac:dyDescent="0.2">
      <c r="B93" s="85"/>
      <c r="C93" s="86" t="str">
        <f>HYPERLINK(ReferenceLinks_Hidden!B101,ReferenceLinks_Hidden!C101)</f>
        <v>Coal mining fugitive emissions (CO2 and CH4) by asset</v>
      </c>
      <c r="D93" s="1510"/>
    </row>
    <row r="94" spans="2:4" ht="17.25" customHeight="1" x14ac:dyDescent="0.2">
      <c r="B94" s="85"/>
      <c r="C94" s="86" t="str">
        <f>HYPERLINK(ReferenceLinks_Hidden!B102,ReferenceLinks_Hidden!C102)</f>
        <v>Operational GHG emissions by asset and reporting boundary</v>
      </c>
      <c r="D94" s="1511" t="s">
        <v>332</v>
      </c>
    </row>
    <row r="95" spans="2:4" ht="17.25" customHeight="1" x14ac:dyDescent="0.2">
      <c r="B95" s="85"/>
      <c r="C95" s="86" t="str">
        <f>HYPERLINK(ReferenceLinks_Hidden!B103,ReferenceLinks_Hidden!C103)</f>
        <v>Operational GHG emissions target and goal performance</v>
      </c>
      <c r="D95" s="1511" t="s">
        <v>333</v>
      </c>
    </row>
    <row r="96" spans="2:4" ht="17.25" customHeight="1" x14ac:dyDescent="0.2">
      <c r="B96" s="85"/>
      <c r="C96" s="86" t="str">
        <f>HYPERLINK(ReferenceLinks_Hidden!B104,ReferenceLinks_Hidden!C104)</f>
        <v xml:space="preserve">Value chain GHG emissions (Scope 3) target and goal performance </v>
      </c>
      <c r="D96" s="1511" t="s">
        <v>334</v>
      </c>
    </row>
    <row r="97" spans="2:10" ht="17.25" customHeight="1" x14ac:dyDescent="0.2">
      <c r="B97" s="85"/>
      <c r="C97" s="86" t="str">
        <f>HYPERLINK(ReferenceLinks_Hidden!B105,ReferenceLinks_Hidden!C105)</f>
        <v>Power purchase agreements (PPAs)</v>
      </c>
      <c r="D97" s="1511"/>
    </row>
    <row r="98" spans="2:10" ht="17.25" customHeight="1" x14ac:dyDescent="0.2">
      <c r="B98" s="85"/>
      <c r="C98" s="86" t="str">
        <f>HYPERLINK(ReferenceLinks_Hidden!B106,ReferenceLinks_Hidden!C106)</f>
        <v>GHG emissions intensity of the production of our commodities</v>
      </c>
      <c r="D98" s="1511"/>
    </row>
    <row r="99" spans="2:10" ht="17.25" customHeight="1" x14ac:dyDescent="0.2">
      <c r="B99" s="85"/>
      <c r="C99" s="1543" t="s">
        <v>187</v>
      </c>
      <c r="D99" s="1511"/>
    </row>
    <row r="100" spans="2:10" ht="17.25" customHeight="1" x14ac:dyDescent="0.2">
      <c r="B100" s="85"/>
      <c r="C100" s="1543" t="s">
        <v>335</v>
      </c>
      <c r="D100" s="1511"/>
    </row>
    <row r="101" spans="2:10" ht="17.25" customHeight="1" x14ac:dyDescent="0.2">
      <c r="B101" s="85"/>
      <c r="C101" s="86" t="str">
        <f>HYPERLINK(ReferenceLinks_Hidden!B108,ReferenceLinks_Hidden!C108)</f>
        <v>Climate change onlline</v>
      </c>
      <c r="D101" s="1511"/>
    </row>
    <row r="102" spans="2:10" ht="17.25" customHeight="1" x14ac:dyDescent="0.2">
      <c r="B102" s="85"/>
      <c r="C102" s="1543" t="str">
        <f>HYPERLINK(ReferenceLinks_Hidden!B109,ReferenceLinks_Hidden!C109)</f>
        <v>Our position on climate change</v>
      </c>
      <c r="D102" s="1518"/>
    </row>
    <row r="103" spans="2:10" ht="17.25" customHeight="1" x14ac:dyDescent="0.2">
      <c r="B103" s="85"/>
      <c r="C103" s="86" t="str">
        <f>HYPERLINK(ReferenceLinks_Hidden!B110,ReferenceLinks_Hidden!C110)</f>
        <v>Climate Change Global Standard</v>
      </c>
      <c r="D103" s="1511" t="s">
        <v>336</v>
      </c>
    </row>
    <row r="104" spans="2:10" ht="20.100000000000001" customHeight="1" x14ac:dyDescent="0.2">
      <c r="B104" s="85"/>
      <c r="C104" s="1543" t="s">
        <v>337</v>
      </c>
      <c r="D104" s="1519" t="s">
        <v>338</v>
      </c>
      <c r="E104" s="1549"/>
      <c r="F104" s="1549"/>
      <c r="G104" s="1549"/>
      <c r="H104" s="1549"/>
      <c r="I104" s="1549"/>
      <c r="J104" s="1549"/>
    </row>
    <row r="105" spans="2:10" ht="20.100000000000001" customHeight="1" x14ac:dyDescent="0.2">
      <c r="B105" s="85"/>
      <c r="C105" s="86" t="str">
        <f>HYPERLINK(ReferenceLinks_Hidden!B114,ReferenceLinks_Hidden!C114)</f>
        <v>Climate policy principles</v>
      </c>
      <c r="E105" s="1550"/>
      <c r="F105" s="1550"/>
      <c r="G105" s="1550"/>
      <c r="H105" s="1550"/>
      <c r="I105" s="1550"/>
      <c r="J105" s="1550"/>
    </row>
    <row r="106" spans="2:10" ht="17.25" customHeight="1" x14ac:dyDescent="0.2">
      <c r="B106" s="85"/>
      <c r="C106" s="1543" t="s">
        <v>339</v>
      </c>
      <c r="D106" s="494"/>
      <c r="E106" s="1551"/>
      <c r="F106" s="1551"/>
      <c r="G106" s="1551"/>
    </row>
    <row r="107" spans="2:10" ht="17.25" customHeight="1" x14ac:dyDescent="0.2">
      <c r="B107" s="85"/>
      <c r="C107" s="86" t="str">
        <f>HYPERLINK(ReferenceLinks_Hidden!B116,ReferenceLinks_Hidden!C116)</f>
        <v>Transition Pathway Initiative's (TPI) assessment</v>
      </c>
      <c r="D107" s="1511"/>
    </row>
    <row r="108" spans="2:10" ht="17.25" customHeight="1" x14ac:dyDescent="0.2">
      <c r="B108" s="85"/>
      <c r="C108" s="1543" t="str">
        <f>HYPERLINK(ReferenceLinks_Hidden!B117,ReferenceLinks_Hidden!C117)</f>
        <v>CA100+ Net Zero Company Benchmark</v>
      </c>
      <c r="D108" s="1511" t="s">
        <v>340</v>
      </c>
    </row>
    <row r="109" spans="2:10" ht="17.25" customHeight="1" x14ac:dyDescent="0.2">
      <c r="B109" s="87" t="s">
        <v>208</v>
      </c>
      <c r="C109" s="88"/>
      <c r="D109" s="1521"/>
    </row>
    <row r="110" spans="2:10" ht="17.25" customHeight="1" x14ac:dyDescent="0.2">
      <c r="B110" s="87"/>
      <c r="C110" s="1546" t="s">
        <v>341</v>
      </c>
      <c r="D110" s="494"/>
    </row>
    <row r="111" spans="2:10" ht="17.25" customHeight="1" x14ac:dyDescent="0.2">
      <c r="B111" s="89"/>
      <c r="C111" s="1546" t="str">
        <f>HYPERLINK(ReferenceLinks_Hidden!B119,ReferenceLinks_Hidden!C119)</f>
        <v>Value chain sustainability - online</v>
      </c>
      <c r="D111" s="1511"/>
    </row>
    <row r="112" spans="2:10" ht="17.25" customHeight="1" x14ac:dyDescent="0.2">
      <c r="B112" s="89"/>
      <c r="C112" s="1546" t="str">
        <f>HYPERLINK(ReferenceLinks_Hidden!B120,ReferenceLinks_Hidden!C120)</f>
        <v>Minimum Requirements for Suppliers</v>
      </c>
      <c r="D112" s="1512" t="s">
        <v>342</v>
      </c>
      <c r="E112" s="1520"/>
    </row>
    <row r="113" spans="1:4" ht="17.25" customHeight="1" x14ac:dyDescent="0.2">
      <c r="B113" s="89"/>
      <c r="C113" s="1546" t="s">
        <v>214</v>
      </c>
      <c r="D113" s="551"/>
    </row>
    <row r="114" spans="1:4" ht="17.25" customHeight="1" x14ac:dyDescent="0.2">
      <c r="B114" s="89"/>
      <c r="C114" s="1546" t="str">
        <f>HYPERLINK(ReferenceLinks_Hidden!B122,ReferenceLinks_Hidden!C122)</f>
        <v>ICMM Mining Principles Assurance Statements</v>
      </c>
      <c r="D114" s="1511"/>
    </row>
    <row r="115" spans="1:4" ht="17.25" customHeight="1" x14ac:dyDescent="0.2">
      <c r="B115" s="89"/>
      <c r="C115" s="1546" t="str">
        <f>HYPERLINK(ReferenceLinks_Hidden!B123,ReferenceLinks_Hidden!C123)</f>
        <v>Copper Mark Assurance Statements</v>
      </c>
      <c r="D115" s="1511"/>
    </row>
    <row r="116" spans="1:4" ht="17.25" customHeight="1" x14ac:dyDescent="0.2">
      <c r="A116" s="1499"/>
      <c r="B116" s="89"/>
      <c r="C116" s="1546" t="str">
        <f>HYPERLINK(ReferenceLinks_Hidden!B124,ReferenceLinks_Hidden!C124)</f>
        <v>Copper Mark Summary Report</v>
      </c>
      <c r="D116" s="1512"/>
    </row>
    <row r="117" spans="1:4" ht="17.25" customHeight="1" x14ac:dyDescent="0.2">
      <c r="B117" s="90" t="s">
        <v>220</v>
      </c>
      <c r="C117" s="91"/>
      <c r="D117" s="1522"/>
    </row>
    <row r="118" spans="1:4" ht="17.25" customHeight="1" x14ac:dyDescent="0.2">
      <c r="B118" s="92"/>
      <c r="C118" s="1482" t="s">
        <v>343</v>
      </c>
      <c r="D118" s="551"/>
    </row>
    <row r="119" spans="1:4" ht="17.25" customHeight="1" x14ac:dyDescent="0.2">
      <c r="B119" s="92"/>
      <c r="C119" s="93" t="str">
        <f>HYPERLINK(ReferenceLinks_Hidden!B127,ReferenceLinks_Hidden!C127)</f>
        <v>Sustainability governance - online</v>
      </c>
      <c r="D119" s="1512"/>
    </row>
    <row r="120" spans="1:4" ht="17.25" customHeight="1" x14ac:dyDescent="0.2">
      <c r="B120" s="92"/>
      <c r="C120" s="94" t="str">
        <f>HYPERLINK(ReferenceLinks_Hidden!B128,ReferenceLinks_Hidden!C128)</f>
        <v>Corporate governance</v>
      </c>
      <c r="D120" s="1511"/>
    </row>
    <row r="121" spans="1:4" ht="17.25" customHeight="1" x14ac:dyDescent="0.2">
      <c r="B121" s="92"/>
      <c r="C121" s="94" t="str">
        <f>HYPERLINK(ReferenceLinks_Hidden!B129,ReferenceLinks_Hidden!C129)</f>
        <v>Board Governance Document</v>
      </c>
      <c r="D121" s="1511"/>
    </row>
    <row r="122" spans="1:4" ht="17.25" customHeight="1" x14ac:dyDescent="0.2">
      <c r="B122" s="92"/>
      <c r="C122" s="94" t="str">
        <f>HYPERLINK(ReferenceLinks_Hidden!B130,ReferenceLinks_Hidden!C130)</f>
        <v>Our Values</v>
      </c>
      <c r="D122" s="1523"/>
    </row>
    <row r="123" spans="1:4" ht="17.25" customHeight="1" x14ac:dyDescent="0.2">
      <c r="B123" s="92"/>
      <c r="C123" s="94" t="str">
        <f>HYPERLINK(ReferenceLinks_Hidden!B131,ReferenceLinks_Hidden!C131)</f>
        <v>Our Code</v>
      </c>
      <c r="D123" s="1523"/>
    </row>
    <row r="124" spans="1:4" ht="17.25" customHeight="1" x14ac:dyDescent="0.2">
      <c r="B124" s="92"/>
      <c r="C124" s="1545" t="s">
        <v>344</v>
      </c>
      <c r="D124" s="1511"/>
    </row>
    <row r="125" spans="1:4" ht="17.25" customHeight="1" x14ac:dyDescent="0.2">
      <c r="B125" s="92"/>
      <c r="C125" s="1545" t="s">
        <v>345</v>
      </c>
      <c r="D125" s="1511"/>
    </row>
    <row r="126" spans="1:4" ht="17.25" customHeight="1" x14ac:dyDescent="0.2">
      <c r="B126" s="92"/>
      <c r="C126" s="94" t="str">
        <f>HYPERLINK(ReferenceLinks_Hidden!B134,ReferenceLinks_Hidden!C134)</f>
        <v>BHP People and Remuneration Committee</v>
      </c>
      <c r="D126" s="1511"/>
    </row>
    <row r="127" spans="1:4" ht="17.25" customHeight="1" x14ac:dyDescent="0.2">
      <c r="B127" s="92"/>
      <c r="C127" s="94" t="str">
        <f>HYPERLINK(ReferenceLinks_Hidden!B135,ReferenceLinks_Hidden!C135)</f>
        <v>BHP Nomination and Governance Committee</v>
      </c>
      <c r="D127" s="1511"/>
    </row>
    <row r="128" spans="1:4" ht="17.25" customHeight="1" x14ac:dyDescent="0.2">
      <c r="B128" s="92"/>
      <c r="C128" s="94" t="s">
        <v>241</v>
      </c>
      <c r="D128" s="494"/>
    </row>
    <row r="129" spans="1:4" ht="17.25" customHeight="1" x14ac:dyDescent="0.2">
      <c r="B129" s="90" t="s">
        <v>346</v>
      </c>
      <c r="C129" s="91"/>
      <c r="D129" s="1522"/>
    </row>
    <row r="130" spans="1:4" ht="17.25" customHeight="1" x14ac:dyDescent="0.2">
      <c r="B130" s="92"/>
      <c r="C130" s="1482" t="s">
        <v>347</v>
      </c>
      <c r="D130" s="494"/>
    </row>
    <row r="131" spans="1:4" ht="17.25" customHeight="1" x14ac:dyDescent="0.2">
      <c r="B131" s="92"/>
      <c r="C131" s="94" t="str">
        <f>HYPERLINK(ReferenceLinks_Hidden!B139,ReferenceLinks_Hidden!C139)</f>
        <v>Ethics and Business Conduct - online</v>
      </c>
      <c r="D131" s="1512"/>
    </row>
    <row r="132" spans="1:4" ht="17.25" customHeight="1" x14ac:dyDescent="0.2">
      <c r="B132" s="92"/>
      <c r="C132" s="93" t="str">
        <f>HYPERLINK(ReferenceLinks_Hidden!B140,ReferenceLinks_Hidden!C140)</f>
        <v>Anti-corruption training by region and employee category</v>
      </c>
      <c r="D132" s="1512"/>
    </row>
    <row r="133" spans="1:4" ht="17.25" customHeight="1" x14ac:dyDescent="0.2">
      <c r="B133" s="92"/>
      <c r="C133" s="93" t="str">
        <f>HYPERLINK(ReferenceLinks_Hidden!B141,ReferenceLinks_Hidden!C141)</f>
        <v>Significant fines for non-compliance</v>
      </c>
      <c r="D133" s="1511" t="s">
        <v>348</v>
      </c>
    </row>
    <row r="134" spans="1:4" ht="17.25" customHeight="1" x14ac:dyDescent="0.2">
      <c r="B134" s="92"/>
      <c r="C134" s="93" t="str">
        <f>HYPERLINK(ReferenceLinks_Hidden!B142,ReferenceLinks_Hidden!C142)</f>
        <v>Operating ethically</v>
      </c>
      <c r="D134" s="1512"/>
    </row>
    <row r="135" spans="1:4" ht="17.25" customHeight="1" x14ac:dyDescent="0.2">
      <c r="B135" s="92"/>
      <c r="C135" s="93" t="str">
        <f>HYPERLINK(ReferenceLinks_Hidden!B143,ReferenceLinks_Hidden!C143)</f>
        <v>Interacting with governments</v>
      </c>
      <c r="D135" s="1512"/>
    </row>
    <row r="136" spans="1:4" ht="17.25" customHeight="1" x14ac:dyDescent="0.2">
      <c r="A136" s="1524" t="s">
        <v>349</v>
      </c>
      <c r="B136" s="1525"/>
      <c r="C136" s="1525"/>
      <c r="D136" s="1526" t="s">
        <v>350</v>
      </c>
    </row>
    <row r="137" spans="1:4" ht="17.25" customHeight="1" x14ac:dyDescent="0.2">
      <c r="B137" s="90" t="s">
        <v>351</v>
      </c>
      <c r="C137" s="1527"/>
      <c r="D137" s="1522"/>
    </row>
    <row r="138" spans="1:4" ht="17.25" customHeight="1" x14ac:dyDescent="0.2">
      <c r="B138" s="92"/>
      <c r="C138" s="1482" t="s">
        <v>352</v>
      </c>
      <c r="D138" s="494"/>
    </row>
    <row r="139" spans="1:4" ht="17.25" customHeight="1" x14ac:dyDescent="0.2">
      <c r="B139" s="92"/>
      <c r="C139" s="93" t="str">
        <f>HYPERLINK(ReferenceLinks_Hidden!B146,ReferenceLinks_Hidden!C146)</f>
        <v>Sustainability approach - online</v>
      </c>
      <c r="D139" s="1512"/>
    </row>
    <row r="140" spans="1:4" ht="17.25" customHeight="1" x14ac:dyDescent="0.2">
      <c r="B140" s="92"/>
      <c r="C140" s="1406" t="str">
        <f>HYPERLINK(ReferenceLinks_Hidden!B147,ReferenceLinks_Hidden!C147)</f>
        <v>Reporting boundary, definitions and disclaimers</v>
      </c>
      <c r="D140" s="1511" t="s">
        <v>353</v>
      </c>
    </row>
    <row r="141" spans="1:4" ht="17.25" customHeight="1" x14ac:dyDescent="0.2">
      <c r="B141" s="92"/>
      <c r="C141" s="1406" t="s">
        <v>354</v>
      </c>
      <c r="D141" s="494"/>
    </row>
    <row r="142" spans="1:4" ht="17.25" customHeight="1" x14ac:dyDescent="0.2">
      <c r="B142" s="92"/>
      <c r="C142" s="93" t="str">
        <f>HYPERLINK(ReferenceLinks_Hidden!B149,ReferenceLinks_Hidden!C149)</f>
        <v>Social value - online</v>
      </c>
      <c r="D142" s="1512"/>
    </row>
    <row r="143" spans="1:4" ht="17.25" customHeight="1" x14ac:dyDescent="0.2">
      <c r="B143" s="92"/>
      <c r="C143" s="93" t="str">
        <f>HYPERLINK(ReferenceLinks_Hidden!B150,ReferenceLinks_Hidden!C150)</f>
        <v>Forum on Corporate Responsibility</v>
      </c>
      <c r="D143" s="1512"/>
    </row>
    <row r="144" spans="1:4" ht="17.25" customHeight="1" x14ac:dyDescent="0.2">
      <c r="B144" s="92"/>
      <c r="C144" s="93" t="str">
        <f>HYPERLINK(ReferenceLinks_Hidden!B151,ReferenceLinks_Hidden!C151)</f>
        <v>BHP Foundation</v>
      </c>
      <c r="D144" s="1512"/>
    </row>
    <row r="145" spans="1:8" ht="17.25" customHeight="1" x14ac:dyDescent="0.2">
      <c r="B145" s="90" t="s">
        <v>267</v>
      </c>
      <c r="C145" s="91"/>
      <c r="D145" s="1522"/>
    </row>
    <row r="146" spans="1:8" ht="17.25" customHeight="1" x14ac:dyDescent="0.2">
      <c r="B146" s="90"/>
      <c r="C146" s="1482" t="s">
        <v>355</v>
      </c>
      <c r="D146" s="494"/>
    </row>
    <row r="147" spans="1:8" ht="17.25" customHeight="1" x14ac:dyDescent="0.2">
      <c r="B147" s="92"/>
      <c r="C147" s="93" t="str">
        <f>HYPERLINK(ReferenceLinks_Hidden!B153,ReferenceLinks_Hidden!C153)</f>
        <v>Tailings storage facilities disclosure</v>
      </c>
      <c r="D147" s="1511" t="s">
        <v>356</v>
      </c>
    </row>
    <row r="148" spans="1:8" ht="17.25" customHeight="1" x14ac:dyDescent="0.2">
      <c r="B148" s="92"/>
      <c r="C148" s="93" t="str">
        <f>HYPERLINK(ReferenceLinks_Hidden!B154,ReferenceLinks_Hidden!C154)</f>
        <v>Tailings storage facilities - online</v>
      </c>
      <c r="D148" s="1510"/>
    </row>
    <row r="149" spans="1:8" ht="17.25" customHeight="1" x14ac:dyDescent="0.2">
      <c r="B149" s="92"/>
      <c r="C149" s="1482" t="s">
        <v>357</v>
      </c>
      <c r="D149" s="1499" t="s">
        <v>358</v>
      </c>
    </row>
    <row r="150" spans="1:8" ht="17.25" customHeight="1" x14ac:dyDescent="0.2">
      <c r="B150" s="90" t="s">
        <v>275</v>
      </c>
      <c r="C150" s="91"/>
      <c r="D150" s="1522"/>
    </row>
    <row r="151" spans="1:8" ht="17.25" customHeight="1" x14ac:dyDescent="0.2">
      <c r="A151" s="1499"/>
      <c r="B151" s="92"/>
      <c r="C151" s="1482" t="s">
        <v>359</v>
      </c>
      <c r="D151" s="551" t="s">
        <v>360</v>
      </c>
    </row>
    <row r="152" spans="1:8" ht="17.25" customHeight="1" x14ac:dyDescent="0.2">
      <c r="A152" s="1499"/>
      <c r="B152" s="92"/>
      <c r="C152" s="93" t="str">
        <f>HYPERLINK(ReferenceLinks_Hidden!B159,ReferenceLinks_Hidden!C159)</f>
        <v>Economic Contribution - online</v>
      </c>
    </row>
    <row r="153" spans="1:8" ht="17.25" customHeight="1" x14ac:dyDescent="0.2">
      <c r="B153" s="1528" t="s">
        <v>280</v>
      </c>
      <c r="C153" s="1529"/>
      <c r="D153" s="1522"/>
    </row>
    <row r="154" spans="1:8" ht="17.25" customHeight="1" x14ac:dyDescent="0.2">
      <c r="B154" s="92"/>
      <c r="C154" s="93" t="str">
        <f>HYPERLINK(ReferenceLinks_Hidden!B161,ReferenceLinks_Hidden!C161)</f>
        <v>Human Rights Policy Statement</v>
      </c>
      <c r="D154" s="1530" t="s">
        <v>361</v>
      </c>
      <c r="E154" s="1552"/>
      <c r="F154" s="1552"/>
      <c r="G154" s="1552"/>
      <c r="H154" s="1552"/>
    </row>
    <row r="155" spans="1:8" ht="17.25" customHeight="1" x14ac:dyDescent="0.2">
      <c r="B155" s="92"/>
      <c r="C155" s="93" t="str">
        <f>HYPERLINK(ReferenceLinks_Hidden!B162,ReferenceLinks_Hidden!C162)</f>
        <v>Human rights - online</v>
      </c>
      <c r="D155" s="1530"/>
    </row>
    <row r="156" spans="1:8" ht="17.25" customHeight="1" x14ac:dyDescent="0.2">
      <c r="B156" s="92"/>
      <c r="C156" s="1482" t="s">
        <v>286</v>
      </c>
      <c r="D156" s="551"/>
    </row>
    <row r="157" spans="1:8" ht="17.25" customHeight="1" x14ac:dyDescent="0.2">
      <c r="B157" s="1531" t="s">
        <v>287</v>
      </c>
      <c r="C157" s="1532"/>
      <c r="D157" s="1522"/>
    </row>
    <row r="158" spans="1:8" ht="17.25" customHeight="1" x14ac:dyDescent="0.2">
      <c r="B158" s="92"/>
      <c r="C158" s="1544" t="s">
        <v>362</v>
      </c>
      <c r="D158" s="494"/>
    </row>
    <row r="159" spans="1:8" ht="17.25" customHeight="1" x14ac:dyDescent="0.2">
      <c r="B159" s="92"/>
      <c r="C159" s="1482" t="str">
        <f>HYPERLINK(ReferenceLinks_Hidden!B166,ReferenceLinks_Hidden!C166)</f>
        <v>Industry associations</v>
      </c>
      <c r="D159" s="1512"/>
    </row>
    <row r="160" spans="1:8" ht="17.25" customHeight="1" x14ac:dyDescent="0.2">
      <c r="A160" s="1533" t="s">
        <v>363</v>
      </c>
      <c r="B160" s="1534"/>
      <c r="C160" s="1535"/>
      <c r="D160" s="1534"/>
    </row>
    <row r="161" spans="2:5" ht="17.25" customHeight="1" x14ac:dyDescent="0.2">
      <c r="B161" s="1536" t="s">
        <v>364</v>
      </c>
      <c r="C161" s="1537"/>
      <c r="D161" s="1522"/>
    </row>
    <row r="162" spans="2:5" ht="339.95" customHeight="1" x14ac:dyDescent="0.2">
      <c r="B162" s="1538"/>
      <c r="C162" s="1553" t="s">
        <v>365</v>
      </c>
      <c r="D162" s="1553"/>
      <c r="E162" s="1539"/>
    </row>
  </sheetData>
  <mergeCells count="11">
    <mergeCell ref="E79:G79"/>
    <mergeCell ref="B2:C2"/>
    <mergeCell ref="B3:D4"/>
    <mergeCell ref="E22:H22"/>
    <mergeCell ref="E66:G66"/>
    <mergeCell ref="E77:G77"/>
    <mergeCell ref="E104:J104"/>
    <mergeCell ref="E105:J105"/>
    <mergeCell ref="E106:G106"/>
    <mergeCell ref="E154:H154"/>
    <mergeCell ref="C162:D162"/>
  </mergeCells>
  <hyperlinks>
    <hyperlink ref="D18" r:id="rId1" xr:uid="{4675BD8B-D317-4F9A-8B5B-939B18563B1E}"/>
    <hyperlink ref="D25" r:id="rId2" xr:uid="{C1BB565E-A33B-46DF-A86D-A8D74748A110}"/>
    <hyperlink ref="D151" r:id="rId3" xr:uid="{DC140106-3160-4621-84D4-EF2FE5EDAF53}"/>
    <hyperlink ref="C59" location="'Land and biodiversity'!A2" display="Land" xr:uid="{27F4D725-411F-4136-AA3F-21C5DDE8458E}"/>
    <hyperlink ref="C66" location="'Water data by asset'!A2" display="'Water data by asset'!A2" xr:uid="{D8E62E8B-17D5-4944-81D5-DC9C0DDC1091}"/>
    <hyperlink ref="C128" r:id="rId4" xr:uid="{6A1E40DC-22B7-4FDF-B36B-D3100E14BDFA}"/>
    <hyperlink ref="C104" r:id="rId5" xr:uid="{B735F6F4-6DDC-4D39-964C-F9C3096C43E7}"/>
    <hyperlink ref="C18" r:id="rId6" xr:uid="{2C81F7D3-22CE-40B2-AC2F-D6A01E35A931}"/>
    <hyperlink ref="C25" r:id="rId7" xr:uid="{7307EAD4-44CE-4BB5-AD9A-62474E9CF032}"/>
    <hyperlink ref="C36" r:id="rId8" xr:uid="{2B92A5AF-7308-4022-9E44-5891AB372704}"/>
    <hyperlink ref="C58" r:id="rId9" xr:uid="{B4638E79-22E7-4C44-A30A-AE79C361D4A8}"/>
    <hyperlink ref="C64" r:id="rId10" xr:uid="{741CCF3B-6B9E-4FF5-8496-5756A01FCF41}"/>
    <hyperlink ref="C75" r:id="rId11" xr:uid="{705E5625-78B4-4BBC-9A38-EBB440416A62}"/>
    <hyperlink ref="C81" r:id="rId12" xr:uid="{328C51CD-C05C-464E-A80C-2D1DDE48BFC5}"/>
    <hyperlink ref="C88" r:id="rId13" xr:uid="{27FFB51F-B10E-4CB6-91A4-46298D5B41A7}"/>
    <hyperlink ref="C118" r:id="rId14" xr:uid="{75499874-C672-4CFB-B522-CEB3913F6664}"/>
    <hyperlink ref="C130" r:id="rId15" xr:uid="{0CF09033-AEC4-4E58-8F62-141894924FC7}"/>
    <hyperlink ref="C138" r:id="rId16" xr:uid="{68549414-AE4A-4095-A666-252CFE84F2C0}"/>
    <hyperlink ref="C146" r:id="rId17" xr:uid="{407799AB-0006-4B96-A7A8-58718270D3DB}"/>
    <hyperlink ref="C106" r:id="rId18" xr:uid="{C63A6CBB-815B-497E-915B-F0671A995268}"/>
    <hyperlink ref="C149" r:id="rId19" xr:uid="{A776755F-94C2-4732-A454-92B8EED2F732}"/>
    <hyperlink ref="C151" r:id="rId20" xr:uid="{4566EEBE-00EB-4506-A14B-4749D652BD1F}"/>
    <hyperlink ref="C100" location="'Additional climate-related data'!A43" display="The role of our commodoties in the transition" xr:uid="{9EF378C0-84F4-4A98-B4B9-9284BD17B4E9}"/>
    <hyperlink ref="C99" location="'Additional climate-related data'!A35" display="Retirement of voluntary carbon credits" xr:uid="{5E9BE6F3-6283-4641-8B5D-482F12E7FE2D}"/>
    <hyperlink ref="C77" r:id="rId21" xr:uid="{5564EA71-8907-4AE9-ABC9-C363D71EF933}"/>
    <hyperlink ref="C156" r:id="rId22" xr:uid="{2E3D256E-41E5-480E-8E01-C773373AF654}"/>
    <hyperlink ref="C113" r:id="rId23" xr:uid="{9652BBC2-4BAA-4580-99C2-49F2A7916F8D}"/>
    <hyperlink ref="C158" r:id="rId24" xr:uid="{EB577D22-2A6D-4991-B141-72214D2F25AE}"/>
    <hyperlink ref="C124" r:id="rId25" xr:uid="{FCE55E09-BE11-4DDB-8823-60AA3B1E88A6}"/>
    <hyperlink ref="C125" r:id="rId26" xr:uid="{69EE5CBE-88BB-45AB-9578-05B377A3D38B}"/>
    <hyperlink ref="C60" location="'Land and biodiversity'!A29" display="Biodiversity" xr:uid="{D077DA0B-0B4E-4B2B-BF49-DA19D03C74DC}"/>
    <hyperlink ref="C65" location="'Water'!A2" display="Water performance data" xr:uid="{C0334B06-7FF3-4824-9303-EAD562D9834D}"/>
    <hyperlink ref="C110" r:id="rId27" display="http://www.bhp.com/AR2025_OFR9-13" xr:uid="{22319F91-B1B4-4A9A-9795-065679723660}"/>
  </hyperlinks>
  <pageMargins left="0.59055118110236227" right="0.59055118110236227" top="0.59055118110236227" bottom="0.59055118110236227" header="0.31496062992125984" footer="0.31496062992125984"/>
  <pageSetup paperSize="9" scale="26" fitToHeight="0" orientation="portrait" r:id="rId28"/>
  <drawing r:id="rId2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C1E17-6005-496A-B441-2B3D1F3E5E99}">
  <sheetPr>
    <tabColor rgb="FFEB5F0A"/>
    <pageSetUpPr fitToPage="1"/>
  </sheetPr>
  <dimension ref="A1:F71"/>
  <sheetViews>
    <sheetView showGridLines="0" zoomScaleNormal="100" workbookViewId="0">
      <selection activeCell="C32" sqref="C32:C33"/>
    </sheetView>
  </sheetViews>
  <sheetFormatPr defaultColWidth="9" defaultRowHeight="14.25" customHeight="1" x14ac:dyDescent="0.2"/>
  <cols>
    <col min="1" max="1" width="30.625" style="139" customWidth="1"/>
    <col min="2" max="2" width="60.5" style="139" customWidth="1"/>
    <col min="3" max="3" width="66.875" style="139" customWidth="1"/>
    <col min="4" max="4" width="9" style="32" customWidth="1"/>
    <col min="5" max="16384" width="9" style="32"/>
  </cols>
  <sheetData>
    <row r="1" spans="1:6" ht="39.950000000000003" customHeight="1" x14ac:dyDescent="0.2"/>
    <row r="2" spans="1:6" ht="39.950000000000003" customHeight="1" x14ac:dyDescent="0.2">
      <c r="A2" s="99" t="s">
        <v>294</v>
      </c>
      <c r="B2" s="297"/>
      <c r="C2" s="104"/>
    </row>
    <row r="3" spans="1:6" ht="14.1" customHeight="1" x14ac:dyDescent="0.2">
      <c r="A3" s="441" t="s">
        <v>366</v>
      </c>
      <c r="B3" s="397"/>
      <c r="C3" s="104"/>
    </row>
    <row r="4" spans="1:6" ht="81.75" customHeight="1" x14ac:dyDescent="0.2">
      <c r="A4" s="1576" t="s">
        <v>367</v>
      </c>
      <c r="B4" s="1577"/>
      <c r="C4" s="1577"/>
    </row>
    <row r="5" spans="1:6" ht="15" customHeight="1" x14ac:dyDescent="0.2">
      <c r="A5" s="1578" t="s">
        <v>368</v>
      </c>
      <c r="B5" s="1578"/>
      <c r="C5" s="1578"/>
    </row>
    <row r="6" spans="1:6" ht="45" customHeight="1" x14ac:dyDescent="0.2">
      <c r="A6" s="549" t="s">
        <v>369</v>
      </c>
      <c r="B6" s="1579" t="s">
        <v>370</v>
      </c>
      <c r="C6" s="1579"/>
    </row>
    <row r="7" spans="1:6" ht="30" customHeight="1" x14ac:dyDescent="0.2">
      <c r="A7" s="550" t="s">
        <v>371</v>
      </c>
      <c r="B7" s="1580" t="s">
        <v>372</v>
      </c>
      <c r="C7" s="1581"/>
    </row>
    <row r="8" spans="1:6" x14ac:dyDescent="0.2">
      <c r="A8" s="581" t="s">
        <v>315</v>
      </c>
      <c r="B8" s="1574" t="s">
        <v>373</v>
      </c>
      <c r="C8" s="1575"/>
    </row>
    <row r="9" spans="1:6" s="439" customFormat="1" ht="14.1" customHeight="1" x14ac:dyDescent="0.2">
      <c r="A9" s="440" t="s">
        <v>374</v>
      </c>
      <c r="B9" s="1574" t="s">
        <v>375</v>
      </c>
      <c r="C9" s="1575"/>
    </row>
    <row r="10" spans="1:6" ht="22.5" customHeight="1" x14ac:dyDescent="0.2">
      <c r="A10" s="1564" t="s">
        <v>376</v>
      </c>
      <c r="B10" s="1565"/>
      <c r="C10" s="1565"/>
    </row>
    <row r="11" spans="1:6" s="459" customFormat="1" ht="14.1" customHeight="1" x14ac:dyDescent="0.2">
      <c r="A11" s="458" t="s">
        <v>377</v>
      </c>
      <c r="B11" s="458" t="s">
        <v>378</v>
      </c>
      <c r="C11" s="458" t="s">
        <v>379</v>
      </c>
    </row>
    <row r="12" spans="1:6" ht="14.1" customHeight="1" x14ac:dyDescent="0.2">
      <c r="A12" s="457" t="s">
        <v>380</v>
      </c>
      <c r="B12" s="398"/>
      <c r="C12" s="399"/>
    </row>
    <row r="13" spans="1:6" ht="40.35" customHeight="1" x14ac:dyDescent="0.2">
      <c r="A13" s="1566" t="s">
        <v>381</v>
      </c>
      <c r="B13" s="1566"/>
      <c r="C13" s="1566"/>
      <c r="D13" s="1567"/>
      <c r="E13" s="1567"/>
      <c r="F13" s="1567"/>
    </row>
    <row r="14" spans="1:6" ht="116.25" customHeight="1" x14ac:dyDescent="0.2">
      <c r="A14" s="448" t="s">
        <v>382</v>
      </c>
      <c r="B14" s="447" t="s">
        <v>383</v>
      </c>
      <c r="C14" s="1438" t="s">
        <v>384</v>
      </c>
    </row>
    <row r="15" spans="1:6" ht="168.75" x14ac:dyDescent="0.2">
      <c r="A15" s="449" t="s">
        <v>385</v>
      </c>
      <c r="B15" s="450" t="s">
        <v>386</v>
      </c>
      <c r="C15" s="451" t="s">
        <v>387</v>
      </c>
    </row>
    <row r="16" spans="1:6" ht="146.25" x14ac:dyDescent="0.2">
      <c r="A16" s="495" t="s">
        <v>388</v>
      </c>
      <c r="B16" s="443" t="s">
        <v>389</v>
      </c>
      <c r="C16" s="444" t="s">
        <v>390</v>
      </c>
      <c r="E16" s="422"/>
    </row>
    <row r="17" spans="1:5" ht="135" x14ac:dyDescent="0.2">
      <c r="A17" s="496" t="s">
        <v>391</v>
      </c>
      <c r="B17" s="445" t="s">
        <v>392</v>
      </c>
      <c r="C17" s="446" t="s">
        <v>393</v>
      </c>
    </row>
    <row r="18" spans="1:5" ht="14.1" customHeight="1" x14ac:dyDescent="0.2">
      <c r="A18" s="25" t="s">
        <v>394</v>
      </c>
      <c r="B18" s="460"/>
      <c r="C18" s="460"/>
    </row>
    <row r="19" spans="1:5" ht="26.25" customHeight="1" x14ac:dyDescent="0.2">
      <c r="A19" s="1566" t="s">
        <v>395</v>
      </c>
      <c r="B19" s="1566"/>
      <c r="C19" s="1566"/>
    </row>
    <row r="20" spans="1:5" s="269" customFormat="1" ht="146.25" x14ac:dyDescent="0.2">
      <c r="A20" s="479" t="s">
        <v>396</v>
      </c>
      <c r="B20" s="480" t="s">
        <v>397</v>
      </c>
      <c r="C20" s="481" t="s">
        <v>398</v>
      </c>
    </row>
    <row r="21" spans="1:5" s="269" customFormat="1" ht="90" x14ac:dyDescent="0.2">
      <c r="A21" s="482" t="s">
        <v>399</v>
      </c>
      <c r="B21" s="483" t="s">
        <v>400</v>
      </c>
      <c r="C21" s="484" t="s">
        <v>401</v>
      </c>
    </row>
    <row r="22" spans="1:5" s="269" customFormat="1" ht="101.25" x14ac:dyDescent="0.2">
      <c r="A22" s="482" t="s">
        <v>402</v>
      </c>
      <c r="B22" s="483" t="s">
        <v>403</v>
      </c>
      <c r="C22" s="484" t="s">
        <v>404</v>
      </c>
    </row>
    <row r="23" spans="1:5" s="269" customFormat="1" ht="101.25" x14ac:dyDescent="0.2">
      <c r="A23" s="485" t="s">
        <v>95</v>
      </c>
      <c r="B23" s="486" t="s">
        <v>405</v>
      </c>
      <c r="C23" s="416" t="s">
        <v>406</v>
      </c>
    </row>
    <row r="24" spans="1:5" x14ac:dyDescent="0.2">
      <c r="A24" s="461" t="s">
        <v>407</v>
      </c>
      <c r="B24" s="461"/>
      <c r="C24" s="461"/>
    </row>
    <row r="25" spans="1:5" ht="41.25" customHeight="1" x14ac:dyDescent="0.2">
      <c r="A25" s="1568" t="s">
        <v>408</v>
      </c>
      <c r="B25" s="1568"/>
      <c r="C25" s="1568"/>
      <c r="D25" s="1567"/>
      <c r="E25" s="1567"/>
    </row>
    <row r="26" spans="1:5" ht="45" x14ac:dyDescent="0.2">
      <c r="A26" s="1547" t="s">
        <v>409</v>
      </c>
      <c r="B26" s="126" t="s">
        <v>410</v>
      </c>
      <c r="C26" s="593" t="s">
        <v>411</v>
      </c>
      <c r="D26" s="1404"/>
      <c r="E26" s="204"/>
    </row>
    <row r="27" spans="1:5" ht="14.25" customHeight="1" x14ac:dyDescent="0.2">
      <c r="A27" s="581" t="s">
        <v>412</v>
      </c>
      <c r="B27" s="1569" t="s">
        <v>413</v>
      </c>
      <c r="C27" s="1569" t="s">
        <v>414</v>
      </c>
    </row>
    <row r="28" spans="1:5" ht="22.5" customHeight="1" x14ac:dyDescent="0.2">
      <c r="A28" s="581" t="s">
        <v>415</v>
      </c>
      <c r="B28" s="1569"/>
      <c r="C28" s="1569"/>
    </row>
    <row r="29" spans="1:5" ht="15.75" customHeight="1" x14ac:dyDescent="0.2">
      <c r="A29" s="581" t="s">
        <v>416</v>
      </c>
      <c r="B29" s="1569"/>
      <c r="C29" s="1569"/>
    </row>
    <row r="30" spans="1:5" ht="56.25" customHeight="1" x14ac:dyDescent="0.2">
      <c r="A30" s="581" t="s">
        <v>417</v>
      </c>
      <c r="B30" s="123" t="s">
        <v>418</v>
      </c>
      <c r="C30" s="1570" t="s">
        <v>419</v>
      </c>
    </row>
    <row r="31" spans="1:5" ht="45.75" customHeight="1" x14ac:dyDescent="0.2">
      <c r="A31" s="581" t="s">
        <v>420</v>
      </c>
      <c r="B31" s="123" t="s">
        <v>421</v>
      </c>
      <c r="C31" s="1571"/>
    </row>
    <row r="32" spans="1:5" ht="180.75" customHeight="1" x14ac:dyDescent="0.2">
      <c r="A32" s="581" t="s">
        <v>422</v>
      </c>
      <c r="B32" s="123" t="s">
        <v>423</v>
      </c>
      <c r="C32" s="1570" t="s">
        <v>424</v>
      </c>
    </row>
    <row r="33" spans="1:3" ht="58.5" customHeight="1" x14ac:dyDescent="0.2">
      <c r="A33" s="581" t="s">
        <v>425</v>
      </c>
      <c r="B33" s="123" t="s">
        <v>426</v>
      </c>
      <c r="C33" s="1571"/>
    </row>
    <row r="34" spans="1:3" ht="409.5" customHeight="1" x14ac:dyDescent="0.2">
      <c r="A34" s="581" t="s">
        <v>427</v>
      </c>
      <c r="B34" s="123" t="s">
        <v>428</v>
      </c>
      <c r="C34" s="123" t="s">
        <v>429</v>
      </c>
    </row>
    <row r="35" spans="1:3" x14ac:dyDescent="0.2">
      <c r="A35" s="461" t="s">
        <v>430</v>
      </c>
      <c r="B35" s="461"/>
      <c r="C35" s="461"/>
    </row>
    <row r="36" spans="1:3" ht="40.35" customHeight="1" x14ac:dyDescent="0.2">
      <c r="A36" s="1572" t="s">
        <v>431</v>
      </c>
      <c r="B36" s="1572"/>
      <c r="C36" s="1572"/>
    </row>
    <row r="37" spans="1:3" ht="56.25" customHeight="1" x14ac:dyDescent="0.2">
      <c r="A37" s="594" t="s">
        <v>432</v>
      </c>
      <c r="B37" s="584" t="s">
        <v>433</v>
      </c>
      <c r="C37" s="1570" t="s">
        <v>434</v>
      </c>
    </row>
    <row r="38" spans="1:3" ht="75" customHeight="1" x14ac:dyDescent="0.2">
      <c r="A38" s="594" t="s">
        <v>435</v>
      </c>
      <c r="B38" s="584" t="s">
        <v>436</v>
      </c>
      <c r="C38" s="1573"/>
    </row>
    <row r="39" spans="1:3" ht="79.5" customHeight="1" x14ac:dyDescent="0.2">
      <c r="A39" s="594" t="s">
        <v>437</v>
      </c>
      <c r="B39" s="584" t="s">
        <v>438</v>
      </c>
      <c r="C39" s="1571"/>
    </row>
    <row r="40" spans="1:3" ht="202.5" x14ac:dyDescent="0.2">
      <c r="A40" s="594" t="s">
        <v>439</v>
      </c>
      <c r="B40" s="584" t="s">
        <v>440</v>
      </c>
      <c r="C40" s="584" t="s">
        <v>441</v>
      </c>
    </row>
    <row r="41" spans="1:3" ht="78.75" x14ac:dyDescent="0.2">
      <c r="A41" s="595" t="s">
        <v>442</v>
      </c>
      <c r="B41" s="596" t="s">
        <v>443</v>
      </c>
      <c r="C41" s="24" t="s">
        <v>444</v>
      </c>
    </row>
    <row r="42" spans="1:3" ht="146.25" x14ac:dyDescent="0.2">
      <c r="A42" s="595" t="s">
        <v>445</v>
      </c>
      <c r="B42" s="596" t="s">
        <v>446</v>
      </c>
      <c r="C42" s="24" t="s">
        <v>447</v>
      </c>
    </row>
    <row r="43" spans="1:3" ht="90" x14ac:dyDescent="0.2">
      <c r="A43" s="595" t="s">
        <v>448</v>
      </c>
      <c r="B43" s="596" t="s">
        <v>449</v>
      </c>
      <c r="C43" s="24" t="s">
        <v>450</v>
      </c>
    </row>
    <row r="44" spans="1:3" ht="101.25" x14ac:dyDescent="0.2">
      <c r="A44" s="595" t="s">
        <v>451</v>
      </c>
      <c r="B44" s="596" t="s">
        <v>452</v>
      </c>
      <c r="C44" s="24" t="s">
        <v>453</v>
      </c>
    </row>
    <row r="45" spans="1:3" ht="33.75" x14ac:dyDescent="0.2">
      <c r="A45" s="595" t="s">
        <v>454</v>
      </c>
      <c r="B45" s="123" t="s">
        <v>455</v>
      </c>
      <c r="C45" s="123" t="s">
        <v>456</v>
      </c>
    </row>
    <row r="46" spans="1:3" ht="123.75" x14ac:dyDescent="0.2">
      <c r="A46" s="595" t="s">
        <v>457</v>
      </c>
      <c r="B46" s="596" t="s">
        <v>458</v>
      </c>
      <c r="C46" s="24" t="s">
        <v>459</v>
      </c>
    </row>
    <row r="47" spans="1:3" ht="67.5" x14ac:dyDescent="0.2">
      <c r="A47" s="597" t="s">
        <v>460</v>
      </c>
      <c r="B47" s="598" t="s">
        <v>461</v>
      </c>
      <c r="C47" s="599" t="s">
        <v>462</v>
      </c>
    </row>
    <row r="48" spans="1:3" s="269" customFormat="1" ht="14.1" customHeight="1" x14ac:dyDescent="0.2">
      <c r="A48" s="461" t="s">
        <v>463</v>
      </c>
      <c r="B48" s="400"/>
      <c r="C48" s="400"/>
    </row>
    <row r="49" spans="1:5" ht="213.75" x14ac:dyDescent="0.2">
      <c r="A49" s="499" t="s">
        <v>464</v>
      </c>
      <c r="B49" s="616" t="s">
        <v>465</v>
      </c>
      <c r="C49" s="2" t="s">
        <v>466</v>
      </c>
      <c r="D49" s="1452"/>
      <c r="E49" s="24"/>
    </row>
    <row r="50" spans="1:5" ht="14.1" customHeight="1" x14ac:dyDescent="0.2">
      <c r="A50" s="462" t="s">
        <v>467</v>
      </c>
      <c r="B50" s="463"/>
      <c r="C50" s="463"/>
    </row>
    <row r="51" spans="1:5" ht="70.5" customHeight="1" x14ac:dyDescent="0.2">
      <c r="A51" s="1563" t="s">
        <v>468</v>
      </c>
      <c r="B51" s="1563"/>
      <c r="C51" s="1563"/>
      <c r="D51" s="1404"/>
    </row>
    <row r="52" spans="1:5" ht="377.25" customHeight="1" x14ac:dyDescent="0.2">
      <c r="A52" s="600" t="s">
        <v>469</v>
      </c>
      <c r="B52" s="603" t="s">
        <v>2642</v>
      </c>
      <c r="C52" s="604" t="s">
        <v>470</v>
      </c>
      <c r="D52" s="11"/>
      <c r="E52" s="194"/>
    </row>
    <row r="53" spans="1:5" ht="122.25" customHeight="1" x14ac:dyDescent="0.2">
      <c r="A53" s="601" t="s">
        <v>471</v>
      </c>
      <c r="B53" s="590" t="s">
        <v>472</v>
      </c>
      <c r="C53" s="604" t="s">
        <v>473</v>
      </c>
      <c r="D53" s="1431"/>
    </row>
    <row r="54" spans="1:5" ht="123.75" customHeight="1" x14ac:dyDescent="0.2">
      <c r="A54" s="601" t="s">
        <v>474</v>
      </c>
      <c r="B54" s="590" t="s">
        <v>475</v>
      </c>
      <c r="C54" s="1445" t="s">
        <v>476</v>
      </c>
      <c r="D54" s="1431"/>
    </row>
    <row r="55" spans="1:5" ht="135" x14ac:dyDescent="0.2">
      <c r="A55" s="602" t="s">
        <v>477</v>
      </c>
      <c r="B55" s="591" t="s">
        <v>478</v>
      </c>
      <c r="C55" s="592" t="s">
        <v>479</v>
      </c>
    </row>
    <row r="56" spans="1:5" ht="14.1" customHeight="1" x14ac:dyDescent="0.2">
      <c r="A56" s="464" t="s">
        <v>480</v>
      </c>
      <c r="B56" s="401"/>
      <c r="C56" s="401"/>
    </row>
    <row r="57" spans="1:5" ht="66" customHeight="1" x14ac:dyDescent="0.2">
      <c r="A57" s="1558" t="s">
        <v>481</v>
      </c>
      <c r="B57" s="1558"/>
      <c r="C57" s="1558"/>
    </row>
    <row r="58" spans="1:5" ht="126.6" customHeight="1" x14ac:dyDescent="0.2">
      <c r="A58" s="565" t="s">
        <v>482</v>
      </c>
      <c r="B58" s="566" t="s">
        <v>483</v>
      </c>
      <c r="C58" s="567" t="s">
        <v>484</v>
      </c>
      <c r="D58" s="205"/>
    </row>
    <row r="59" spans="1:5" ht="78.75" x14ac:dyDescent="0.2">
      <c r="A59" s="449" t="s">
        <v>159</v>
      </c>
      <c r="B59" s="450" t="s">
        <v>485</v>
      </c>
      <c r="C59" s="451" t="s">
        <v>486</v>
      </c>
    </row>
    <row r="60" spans="1:5" ht="67.5" x14ac:dyDescent="0.2">
      <c r="A60" s="525" t="s">
        <v>487</v>
      </c>
      <c r="B60" s="102" t="s">
        <v>488</v>
      </c>
      <c r="C60" s="526" t="s">
        <v>489</v>
      </c>
    </row>
    <row r="61" spans="1:5" ht="67.5" x14ac:dyDescent="0.2">
      <c r="A61" s="525" t="s">
        <v>490</v>
      </c>
      <c r="B61" s="527" t="s">
        <v>491</v>
      </c>
      <c r="C61" s="526" t="s">
        <v>492</v>
      </c>
    </row>
    <row r="62" spans="1:5" ht="67.5" x14ac:dyDescent="0.2">
      <c r="A62" s="525" t="s">
        <v>493</v>
      </c>
      <c r="B62" s="102" t="s">
        <v>494</v>
      </c>
      <c r="C62" s="526" t="s">
        <v>495</v>
      </c>
    </row>
    <row r="63" spans="1:5" ht="115.5" customHeight="1" x14ac:dyDescent="0.2">
      <c r="A63" s="525" t="s">
        <v>496</v>
      </c>
      <c r="B63" s="102" t="s">
        <v>497</v>
      </c>
      <c r="C63" s="526" t="s">
        <v>498</v>
      </c>
    </row>
    <row r="64" spans="1:5" ht="14.1" customHeight="1" x14ac:dyDescent="0.2">
      <c r="A64" s="465" t="s">
        <v>499</v>
      </c>
      <c r="B64" s="465"/>
      <c r="C64" s="465"/>
    </row>
    <row r="65" spans="1:3" ht="40.35" customHeight="1" x14ac:dyDescent="0.2">
      <c r="A65" s="1559" t="s">
        <v>500</v>
      </c>
      <c r="B65" s="1559"/>
      <c r="C65" s="1559"/>
    </row>
    <row r="66" spans="1:3" ht="27.75" customHeight="1" x14ac:dyDescent="0.2">
      <c r="A66" s="1560" t="s">
        <v>501</v>
      </c>
      <c r="B66" s="1560"/>
      <c r="C66" s="1560"/>
    </row>
    <row r="67" spans="1:3" ht="14.1" customHeight="1" x14ac:dyDescent="0.2">
      <c r="A67" s="1561" t="s">
        <v>502</v>
      </c>
      <c r="B67" s="1561"/>
      <c r="C67" s="1561"/>
    </row>
    <row r="68" spans="1:3" ht="40.35" customHeight="1" x14ac:dyDescent="0.2">
      <c r="A68" s="1562" t="s">
        <v>503</v>
      </c>
      <c r="B68" s="1562"/>
      <c r="C68" s="1562"/>
    </row>
    <row r="69" spans="1:3" ht="101.25" x14ac:dyDescent="0.2">
      <c r="A69" s="580" t="s">
        <v>504</v>
      </c>
      <c r="B69" s="553" t="s">
        <v>505</v>
      </c>
      <c r="C69" s="553" t="s">
        <v>506</v>
      </c>
    </row>
    <row r="70" spans="1:3" ht="90" x14ac:dyDescent="0.2">
      <c r="A70" s="581" t="s">
        <v>507</v>
      </c>
      <c r="B70" s="555" t="s">
        <v>508</v>
      </c>
      <c r="C70" s="554" t="s">
        <v>509</v>
      </c>
    </row>
    <row r="71" spans="1:3" ht="78.95" customHeight="1" x14ac:dyDescent="0.2">
      <c r="A71" s="581" t="s">
        <v>510</v>
      </c>
      <c r="B71" s="552" t="s">
        <v>511</v>
      </c>
      <c r="C71" s="552" t="s">
        <v>512</v>
      </c>
    </row>
  </sheetData>
  <autoFilter ref="A5:E5" xr:uid="{C38ACD83-E856-489B-A1D8-A5AD43C3EEFD}">
    <filterColumn colId="0" showButton="0"/>
    <filterColumn colId="1" showButton="0"/>
  </autoFilter>
  <mergeCells count="24">
    <mergeCell ref="B9:C9"/>
    <mergeCell ref="A4:C4"/>
    <mergeCell ref="A5:C5"/>
    <mergeCell ref="B6:C6"/>
    <mergeCell ref="B7:C7"/>
    <mergeCell ref="B8:C8"/>
    <mergeCell ref="A51:C51"/>
    <mergeCell ref="A10:C10"/>
    <mergeCell ref="A13:C13"/>
    <mergeCell ref="D13:F13"/>
    <mergeCell ref="A19:C19"/>
    <mergeCell ref="A25:C25"/>
    <mergeCell ref="D25:E25"/>
    <mergeCell ref="B27:B29"/>
    <mergeCell ref="C27:C29"/>
    <mergeCell ref="C30:C31"/>
    <mergeCell ref="A36:C36"/>
    <mergeCell ref="C37:C39"/>
    <mergeCell ref="C32:C33"/>
    <mergeCell ref="A57:C57"/>
    <mergeCell ref="A65:C65"/>
    <mergeCell ref="A66:C66"/>
    <mergeCell ref="A67:C67"/>
    <mergeCell ref="A68:C68"/>
  </mergeCells>
  <pageMargins left="0.59055118110236227" right="0.59055118110236227" top="0.59055118110236227" bottom="0.59055118110236227" header="0.31496062992125984" footer="0.31496062992125984"/>
  <pageSetup paperSize="9" scale="53" fitToHeight="0" orientation="portrait" horizont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0710C-4D27-43EB-91CE-19E766E53624}">
  <sheetPr>
    <tabColor rgb="FFEB5F0A"/>
    <pageSetUpPr fitToPage="1"/>
  </sheetPr>
  <dimension ref="A1:F81"/>
  <sheetViews>
    <sheetView showGridLines="0" zoomScaleNormal="100" zoomScaleSheetLayoutView="120" workbookViewId="0">
      <selection activeCell="C16" sqref="C16"/>
    </sheetView>
  </sheetViews>
  <sheetFormatPr defaultColWidth="9" defaultRowHeight="14.25" customHeight="1" x14ac:dyDescent="0.2"/>
  <cols>
    <col min="1" max="1" width="54.375" customWidth="1"/>
    <col min="2" max="2" width="47" customWidth="1"/>
    <col min="3" max="3" width="39.625" customWidth="1"/>
    <col min="4" max="4" width="57.625" customWidth="1"/>
    <col min="5" max="5" width="50.125" customWidth="1"/>
    <col min="6" max="6" width="20.25" customWidth="1"/>
  </cols>
  <sheetData>
    <row r="1" spans="1:6" s="407" customFormat="1" ht="34.5" customHeight="1" x14ac:dyDescent="0.2">
      <c r="A1" s="406" t="e" vm="1">
        <v>#VALUE!</v>
      </c>
      <c r="B1" s="406"/>
      <c r="C1" s="406"/>
      <c r="D1" s="406"/>
      <c r="E1" s="406"/>
    </row>
    <row r="2" spans="1:6" s="409" customFormat="1" ht="20.100000000000001" customHeight="1" x14ac:dyDescent="0.2">
      <c r="A2" s="408" t="s">
        <v>513</v>
      </c>
      <c r="B2" s="408"/>
      <c r="C2" s="108"/>
      <c r="D2" s="108"/>
      <c r="E2" s="406"/>
    </row>
    <row r="3" spans="1:6" s="405" customFormat="1" ht="16.5" customHeight="1" x14ac:dyDescent="0.2">
      <c r="A3" s="404" t="s">
        <v>366</v>
      </c>
      <c r="B3" s="404"/>
      <c r="C3" s="403"/>
      <c r="D3" s="403"/>
      <c r="E3" s="404"/>
    </row>
    <row r="4" spans="1:6" s="405" customFormat="1" ht="78.75" customHeight="1" x14ac:dyDescent="0.2">
      <c r="A4" s="1585" t="s">
        <v>514</v>
      </c>
      <c r="B4" s="1585"/>
      <c r="C4" s="1585"/>
      <c r="D4" s="1585"/>
      <c r="E4" s="1585"/>
      <c r="F4" s="1408"/>
    </row>
    <row r="5" spans="1:6" s="411" customFormat="1" ht="36" customHeight="1" x14ac:dyDescent="0.2">
      <c r="A5" s="410" t="s">
        <v>515</v>
      </c>
      <c r="B5" s="410" t="s">
        <v>516</v>
      </c>
      <c r="C5" s="410" t="s">
        <v>517</v>
      </c>
      <c r="D5" s="410" t="s">
        <v>518</v>
      </c>
      <c r="E5" s="410" t="s">
        <v>519</v>
      </c>
    </row>
    <row r="6" spans="1:6" s="412" customFormat="1" ht="50.25" customHeight="1" x14ac:dyDescent="0.2">
      <c r="A6" s="1586" t="s">
        <v>520</v>
      </c>
      <c r="B6" s="1587"/>
      <c r="C6" s="1587"/>
      <c r="D6" s="1587"/>
      <c r="E6" s="1587"/>
    </row>
    <row r="7" spans="1:6" s="413" customFormat="1" ht="90" customHeight="1" x14ac:dyDescent="0.2">
      <c r="A7" s="547" t="s">
        <v>521</v>
      </c>
      <c r="B7" s="491" t="s">
        <v>522</v>
      </c>
      <c r="C7" s="491" t="s">
        <v>523</v>
      </c>
      <c r="D7" s="1372" t="s">
        <v>524</v>
      </c>
      <c r="E7" s="491" t="s">
        <v>525</v>
      </c>
      <c r="F7" s="1409"/>
    </row>
    <row r="8" spans="1:6" s="413" customFormat="1" ht="162.75" customHeight="1" x14ac:dyDescent="0.2">
      <c r="A8" s="547" t="s">
        <v>526</v>
      </c>
      <c r="B8" s="1374" t="s">
        <v>527</v>
      </c>
      <c r="C8" s="491" t="s">
        <v>528</v>
      </c>
      <c r="D8" s="1373" t="s">
        <v>529</v>
      </c>
      <c r="E8" s="491" t="s">
        <v>525</v>
      </c>
      <c r="F8" s="1409"/>
    </row>
    <row r="9" spans="1:6" s="413" customFormat="1" ht="90" customHeight="1" x14ac:dyDescent="0.2">
      <c r="A9" s="548" t="s">
        <v>530</v>
      </c>
      <c r="B9" s="491" t="s">
        <v>531</v>
      </c>
      <c r="C9" s="491" t="s">
        <v>532</v>
      </c>
      <c r="D9" s="1374" t="s">
        <v>533</v>
      </c>
      <c r="E9" s="491" t="s">
        <v>525</v>
      </c>
    </row>
    <row r="10" spans="1:6" s="413" customFormat="1" ht="261" customHeight="1" x14ac:dyDescent="0.2">
      <c r="A10" s="548" t="s">
        <v>534</v>
      </c>
      <c r="B10" s="1594" t="s">
        <v>535</v>
      </c>
      <c r="C10" s="491" t="s">
        <v>536</v>
      </c>
      <c r="D10" s="1321" t="s">
        <v>537</v>
      </c>
      <c r="E10" s="491" t="s">
        <v>525</v>
      </c>
      <c r="F10" s="1409"/>
    </row>
    <row r="11" spans="1:6" s="413" customFormat="1" ht="90" customHeight="1" x14ac:dyDescent="0.2">
      <c r="A11" s="548" t="s">
        <v>538</v>
      </c>
      <c r="B11" s="1595"/>
      <c r="C11" s="491" t="s">
        <v>539</v>
      </c>
      <c r="D11" s="1321" t="s">
        <v>540</v>
      </c>
      <c r="E11" s="491" t="s">
        <v>541</v>
      </c>
    </row>
    <row r="12" spans="1:6" s="413" customFormat="1" ht="90" customHeight="1" x14ac:dyDescent="0.2">
      <c r="A12" s="548" t="s">
        <v>542</v>
      </c>
      <c r="B12" s="1596"/>
      <c r="C12" s="491" t="s">
        <v>543</v>
      </c>
      <c r="D12" s="1321" t="s">
        <v>540</v>
      </c>
      <c r="E12" s="491" t="s">
        <v>541</v>
      </c>
    </row>
    <row r="13" spans="1:6" s="413" customFormat="1" ht="131.25" customHeight="1" x14ac:dyDescent="0.2">
      <c r="A13" s="548" t="s">
        <v>544</v>
      </c>
      <c r="B13" s="1594" t="s">
        <v>545</v>
      </c>
      <c r="C13" s="491" t="s">
        <v>543</v>
      </c>
      <c r="D13" s="1321" t="s">
        <v>546</v>
      </c>
      <c r="E13" s="491" t="s">
        <v>525</v>
      </c>
    </row>
    <row r="14" spans="1:6" s="413" customFormat="1" ht="131.25" customHeight="1" x14ac:dyDescent="0.2">
      <c r="A14" s="548" t="s">
        <v>547</v>
      </c>
      <c r="B14" s="1596"/>
      <c r="C14" s="491"/>
      <c r="D14" s="1321" t="s">
        <v>540</v>
      </c>
      <c r="E14" s="491" t="s">
        <v>541</v>
      </c>
    </row>
    <row r="15" spans="1:6" s="413" customFormat="1" ht="48.6" customHeight="1" x14ac:dyDescent="0.2">
      <c r="A15" s="1588" t="s">
        <v>548</v>
      </c>
      <c r="B15" s="1589"/>
      <c r="C15" s="1589"/>
      <c r="D15" s="1589"/>
      <c r="E15" s="1589"/>
    </row>
    <row r="16" spans="1:6" s="406" customFormat="1" ht="67.5" x14ac:dyDescent="0.2">
      <c r="A16" s="1375" t="s">
        <v>549</v>
      </c>
      <c r="B16" s="1334" t="s">
        <v>550</v>
      </c>
      <c r="C16" s="562" t="s">
        <v>551</v>
      </c>
      <c r="D16" s="491" t="s">
        <v>552</v>
      </c>
      <c r="E16" s="1410" t="s">
        <v>525</v>
      </c>
      <c r="F16" s="1411"/>
    </row>
    <row r="17" spans="1:6" s="415" customFormat="1" ht="56.25" x14ac:dyDescent="0.2">
      <c r="A17" s="1376" t="s">
        <v>553</v>
      </c>
      <c r="B17" s="562" t="s">
        <v>554</v>
      </c>
      <c r="C17" s="562" t="s">
        <v>555</v>
      </c>
      <c r="D17" s="491" t="s">
        <v>556</v>
      </c>
      <c r="E17" s="563" t="s">
        <v>525</v>
      </c>
    </row>
    <row r="18" spans="1:6" s="415" customFormat="1" ht="160.5" customHeight="1" x14ac:dyDescent="0.2">
      <c r="A18" s="1376" t="s">
        <v>557</v>
      </c>
      <c r="B18" s="1540" t="s">
        <v>558</v>
      </c>
      <c r="C18" s="562" t="s">
        <v>559</v>
      </c>
      <c r="D18" s="491" t="s">
        <v>560</v>
      </c>
      <c r="E18" s="563" t="s">
        <v>525</v>
      </c>
      <c r="F18" s="1412"/>
    </row>
    <row r="19" spans="1:6" s="415" customFormat="1" ht="123.75" x14ac:dyDescent="0.2">
      <c r="A19" s="1376" t="s">
        <v>561</v>
      </c>
      <c r="B19" s="562" t="s">
        <v>562</v>
      </c>
      <c r="C19" s="562" t="s">
        <v>563</v>
      </c>
      <c r="D19" s="491" t="s">
        <v>540</v>
      </c>
      <c r="E19" s="563" t="s">
        <v>541</v>
      </c>
    </row>
    <row r="20" spans="1:6" s="417" customFormat="1" ht="40.35" customHeight="1" x14ac:dyDescent="0.2">
      <c r="A20" s="1590" t="s">
        <v>564</v>
      </c>
      <c r="B20" s="1591"/>
      <c r="C20" s="1591"/>
      <c r="D20" s="1591"/>
      <c r="E20" s="1591"/>
    </row>
    <row r="21" spans="1:6" s="415" customFormat="1" ht="135" customHeight="1" x14ac:dyDescent="0.2">
      <c r="A21" s="1377" t="s">
        <v>565</v>
      </c>
      <c r="B21" s="454" t="s">
        <v>566</v>
      </c>
      <c r="C21" s="454" t="s">
        <v>567</v>
      </c>
      <c r="D21" s="493" t="s">
        <v>568</v>
      </c>
      <c r="E21" s="474" t="s">
        <v>525</v>
      </c>
      <c r="F21" s="1412"/>
    </row>
    <row r="22" spans="1:6" s="415" customFormat="1" ht="99.95" customHeight="1" x14ac:dyDescent="0.2">
      <c r="A22" s="414" t="s">
        <v>569</v>
      </c>
      <c r="B22" s="472" t="s">
        <v>570</v>
      </c>
      <c r="C22" s="472" t="s">
        <v>571</v>
      </c>
      <c r="D22" s="472" t="s">
        <v>572</v>
      </c>
      <c r="E22" s="473" t="s">
        <v>525</v>
      </c>
      <c r="F22" s="1412"/>
    </row>
    <row r="23" spans="1:6" s="415" customFormat="1" ht="108" customHeight="1" x14ac:dyDescent="0.2">
      <c r="A23" s="1378" t="s">
        <v>573</v>
      </c>
      <c r="B23" s="436" t="s">
        <v>574</v>
      </c>
      <c r="C23" s="436" t="s">
        <v>575</v>
      </c>
      <c r="D23" s="492" t="s">
        <v>576</v>
      </c>
      <c r="E23" s="436" t="s">
        <v>525</v>
      </c>
      <c r="F23" s="1412"/>
    </row>
    <row r="24" spans="1:6" s="415" customFormat="1" ht="93" customHeight="1" x14ac:dyDescent="0.2">
      <c r="A24" s="1378" t="s">
        <v>577</v>
      </c>
      <c r="B24" s="436" t="s">
        <v>578</v>
      </c>
      <c r="C24" s="436" t="s">
        <v>579</v>
      </c>
      <c r="D24" s="492" t="s">
        <v>580</v>
      </c>
      <c r="E24" s="436" t="s">
        <v>525</v>
      </c>
      <c r="F24" s="1412"/>
    </row>
    <row r="25" spans="1:6" s="415" customFormat="1" ht="62.25" customHeight="1" x14ac:dyDescent="0.2">
      <c r="A25" s="1378" t="s">
        <v>581</v>
      </c>
      <c r="B25" s="436" t="s">
        <v>582</v>
      </c>
      <c r="C25" s="436" t="s">
        <v>583</v>
      </c>
      <c r="D25" s="492" t="s">
        <v>584</v>
      </c>
      <c r="E25" s="436" t="s">
        <v>525</v>
      </c>
      <c r="F25" s="1412"/>
    </row>
    <row r="26" spans="1:6" s="415" customFormat="1" ht="81" customHeight="1" x14ac:dyDescent="0.2">
      <c r="A26" s="1378" t="s">
        <v>585</v>
      </c>
      <c r="B26" s="436" t="s">
        <v>586</v>
      </c>
      <c r="C26" s="436" t="s">
        <v>587</v>
      </c>
      <c r="D26" s="492" t="s">
        <v>540</v>
      </c>
      <c r="E26" s="436" t="s">
        <v>541</v>
      </c>
    </row>
    <row r="27" spans="1:6" s="406" customFormat="1" ht="34.9" customHeight="1" x14ac:dyDescent="0.2">
      <c r="A27" s="1592" t="s">
        <v>588</v>
      </c>
      <c r="B27" s="1593"/>
      <c r="C27" s="1593"/>
      <c r="D27" s="1593"/>
      <c r="E27" s="1593"/>
    </row>
    <row r="28" spans="1:6" s="415" customFormat="1" ht="111" customHeight="1" x14ac:dyDescent="0.2">
      <c r="A28" s="414" t="s">
        <v>589</v>
      </c>
      <c r="B28" s="455" t="s">
        <v>590</v>
      </c>
      <c r="C28" s="455" t="s">
        <v>591</v>
      </c>
      <c r="D28" s="455" t="s">
        <v>592</v>
      </c>
      <c r="E28" s="502" t="s">
        <v>525</v>
      </c>
    </row>
    <row r="29" spans="1:6" s="415" customFormat="1" ht="98.1" customHeight="1" x14ac:dyDescent="0.2">
      <c r="A29" s="1379" t="s">
        <v>593</v>
      </c>
      <c r="B29" s="455" t="s">
        <v>594</v>
      </c>
      <c r="C29" s="455" t="s">
        <v>595</v>
      </c>
      <c r="D29" s="455" t="s">
        <v>596</v>
      </c>
      <c r="E29" s="502" t="s">
        <v>597</v>
      </c>
      <c r="F29" s="1412"/>
    </row>
    <row r="30" spans="1:6" s="415" customFormat="1" ht="114.75" customHeight="1" x14ac:dyDescent="0.2">
      <c r="A30" s="1379" t="s">
        <v>598</v>
      </c>
      <c r="B30" s="455" t="s">
        <v>599</v>
      </c>
      <c r="C30" s="455" t="s">
        <v>600</v>
      </c>
      <c r="D30" s="455" t="s">
        <v>601</v>
      </c>
      <c r="E30" s="502" t="s">
        <v>525</v>
      </c>
      <c r="F30" s="1412"/>
    </row>
    <row r="31" spans="1:6" s="415" customFormat="1" ht="57.95" customHeight="1" x14ac:dyDescent="0.2">
      <c r="A31" s="1379" t="s">
        <v>602</v>
      </c>
      <c r="B31" s="455" t="s">
        <v>603</v>
      </c>
      <c r="C31" s="455" t="s">
        <v>604</v>
      </c>
      <c r="D31" s="455" t="s">
        <v>540</v>
      </c>
      <c r="E31" s="502" t="s">
        <v>525</v>
      </c>
      <c r="F31" s="1412"/>
    </row>
    <row r="32" spans="1:6" s="406" customFormat="1" ht="37.5" customHeight="1" x14ac:dyDescent="0.2">
      <c r="A32" s="1597" t="s">
        <v>605</v>
      </c>
      <c r="B32" s="1598"/>
      <c r="C32" s="1598"/>
      <c r="D32" s="1598"/>
      <c r="E32" s="1598"/>
    </row>
    <row r="33" spans="1:6" s="415" customFormat="1" ht="67.5" x14ac:dyDescent="0.2">
      <c r="A33" s="1379" t="s">
        <v>606</v>
      </c>
      <c r="B33" s="476" t="s">
        <v>607</v>
      </c>
      <c r="C33" s="476" t="s">
        <v>608</v>
      </c>
      <c r="D33" s="472" t="s">
        <v>609</v>
      </c>
      <c r="E33" s="498" t="s">
        <v>610</v>
      </c>
      <c r="F33" s="1412"/>
    </row>
    <row r="34" spans="1:6" s="415" customFormat="1" ht="56.25" x14ac:dyDescent="0.2">
      <c r="A34" s="1379" t="s">
        <v>611</v>
      </c>
      <c r="B34" s="476" t="s">
        <v>612</v>
      </c>
      <c r="C34" s="476" t="s">
        <v>613</v>
      </c>
      <c r="D34" s="476" t="s">
        <v>614</v>
      </c>
      <c r="E34" s="498" t="s">
        <v>615</v>
      </c>
      <c r="F34" s="1412"/>
    </row>
    <row r="35" spans="1:6" s="412" customFormat="1" ht="54.75" customHeight="1" x14ac:dyDescent="0.2">
      <c r="A35" s="1379" t="s">
        <v>616</v>
      </c>
      <c r="B35" s="497" t="s">
        <v>617</v>
      </c>
      <c r="C35" s="497" t="s">
        <v>618</v>
      </c>
      <c r="D35" s="497" t="s">
        <v>619</v>
      </c>
      <c r="E35" s="502" t="s">
        <v>525</v>
      </c>
      <c r="F35" s="1413"/>
    </row>
    <row r="36" spans="1:6" ht="64.5" customHeight="1" x14ac:dyDescent="0.2">
      <c r="A36" s="1379" t="s">
        <v>620</v>
      </c>
      <c r="B36" s="497" t="s">
        <v>621</v>
      </c>
      <c r="C36" s="497" t="s">
        <v>622</v>
      </c>
      <c r="D36" s="476" t="s">
        <v>540</v>
      </c>
      <c r="E36" s="476" t="s">
        <v>623</v>
      </c>
      <c r="F36" s="1"/>
    </row>
    <row r="37" spans="1:6" s="415" customFormat="1" ht="103.5" customHeight="1" x14ac:dyDescent="0.2">
      <c r="A37" s="1379" t="s">
        <v>624</v>
      </c>
      <c r="B37" s="497" t="s">
        <v>625</v>
      </c>
      <c r="C37" s="497" t="s">
        <v>626</v>
      </c>
      <c r="D37" s="476" t="s">
        <v>627</v>
      </c>
      <c r="E37" s="476" t="s">
        <v>525</v>
      </c>
      <c r="F37" s="1412"/>
    </row>
    <row r="38" spans="1:6" s="415" customFormat="1" ht="103.5" customHeight="1" x14ac:dyDescent="0.2">
      <c r="A38" s="1379" t="s">
        <v>628</v>
      </c>
      <c r="B38" s="497" t="s">
        <v>625</v>
      </c>
      <c r="C38" s="497" t="s">
        <v>626</v>
      </c>
      <c r="D38" s="476" t="s">
        <v>629</v>
      </c>
      <c r="E38" s="476" t="s">
        <v>630</v>
      </c>
      <c r="F38" s="1412"/>
    </row>
    <row r="39" spans="1:6" s="406" customFormat="1" ht="40.35" customHeight="1" x14ac:dyDescent="0.2">
      <c r="A39" s="1599" t="s">
        <v>631</v>
      </c>
      <c r="B39" s="1599"/>
      <c r="C39" s="1599"/>
      <c r="D39" s="1599"/>
      <c r="E39" s="1599"/>
    </row>
    <row r="40" spans="1:6" s="415" customFormat="1" ht="409.5" customHeight="1" x14ac:dyDescent="0.2">
      <c r="A40" s="1379" t="s">
        <v>632</v>
      </c>
      <c r="B40" s="454" t="s">
        <v>633</v>
      </c>
      <c r="C40" s="454" t="s">
        <v>634</v>
      </c>
      <c r="D40" s="498" t="s">
        <v>635</v>
      </c>
      <c r="E40" s="498" t="s">
        <v>636</v>
      </c>
      <c r="F40" s="1412"/>
    </row>
    <row r="41" spans="1:6" s="415" customFormat="1" ht="292.5" customHeight="1" x14ac:dyDescent="0.2">
      <c r="A41" s="1379" t="s">
        <v>637</v>
      </c>
      <c r="B41" s="455" t="s">
        <v>638</v>
      </c>
      <c r="C41" s="455" t="s">
        <v>639</v>
      </c>
      <c r="D41" s="476" t="s">
        <v>635</v>
      </c>
      <c r="E41" s="493" t="s">
        <v>640</v>
      </c>
      <c r="F41" s="1412"/>
    </row>
    <row r="42" spans="1:6" s="415" customFormat="1" ht="99.75" customHeight="1" x14ac:dyDescent="0.2">
      <c r="A42" s="1379" t="s">
        <v>641</v>
      </c>
      <c r="B42" s="476" t="s">
        <v>642</v>
      </c>
      <c r="C42" s="472" t="s">
        <v>643</v>
      </c>
      <c r="D42" s="556" t="s">
        <v>540</v>
      </c>
      <c r="E42" s="1380" t="s">
        <v>623</v>
      </c>
      <c r="F42" s="1412"/>
    </row>
    <row r="43" spans="1:6" s="415" customFormat="1" ht="99.75" customHeight="1" x14ac:dyDescent="0.2">
      <c r="A43" s="1379" t="s">
        <v>644</v>
      </c>
      <c r="B43" s="557" t="s">
        <v>645</v>
      </c>
      <c r="C43" s="558" t="s">
        <v>646</v>
      </c>
      <c r="D43" s="556" t="s">
        <v>540</v>
      </c>
      <c r="E43" s="1380" t="s">
        <v>623</v>
      </c>
    </row>
    <row r="44" spans="1:6" s="415" customFormat="1" ht="121.5" customHeight="1" x14ac:dyDescent="0.2">
      <c r="A44" s="1379" t="s">
        <v>647</v>
      </c>
      <c r="B44" s="557" t="s">
        <v>648</v>
      </c>
      <c r="C44" s="557" t="s">
        <v>649</v>
      </c>
      <c r="D44" s="557" t="s">
        <v>540</v>
      </c>
      <c r="E44" s="557" t="s">
        <v>623</v>
      </c>
    </row>
    <row r="45" spans="1:6" ht="93.75" customHeight="1" x14ac:dyDescent="0.2">
      <c r="A45" s="1379" t="s">
        <v>650</v>
      </c>
      <c r="B45" s="557" t="s">
        <v>651</v>
      </c>
      <c r="C45" s="557" t="s">
        <v>652</v>
      </c>
      <c r="D45" s="557" t="s">
        <v>653</v>
      </c>
      <c r="E45" s="557" t="s">
        <v>525</v>
      </c>
      <c r="F45" s="1414"/>
    </row>
    <row r="46" spans="1:6" s="415" customFormat="1" ht="90" customHeight="1" x14ac:dyDescent="0.2">
      <c r="A46" s="1379" t="s">
        <v>654</v>
      </c>
      <c r="B46" s="557" t="s">
        <v>655</v>
      </c>
      <c r="C46" s="557" t="s">
        <v>656</v>
      </c>
      <c r="D46" s="557" t="s">
        <v>657</v>
      </c>
      <c r="E46" s="557" t="s">
        <v>525</v>
      </c>
      <c r="F46" s="1415"/>
    </row>
    <row r="47" spans="1:6" ht="93.75" customHeight="1" x14ac:dyDescent="0.2">
      <c r="A47" s="1379" t="s">
        <v>658</v>
      </c>
      <c r="B47" s="557" t="s">
        <v>659</v>
      </c>
      <c r="C47" s="557" t="s">
        <v>660</v>
      </c>
      <c r="D47" s="557" t="s">
        <v>540</v>
      </c>
      <c r="E47" s="557" t="s">
        <v>541</v>
      </c>
    </row>
    <row r="48" spans="1:6" s="407" customFormat="1" ht="23.1" customHeight="1" x14ac:dyDescent="0.2">
      <c r="A48" s="418"/>
      <c r="B48" s="418"/>
      <c r="C48" s="418"/>
      <c r="D48" s="418"/>
      <c r="E48" s="419"/>
    </row>
    <row r="49" spans="1:5" s="407" customFormat="1" ht="17.100000000000001" customHeight="1" x14ac:dyDescent="0.2">
      <c r="A49" s="418"/>
      <c r="B49" s="418"/>
      <c r="C49" s="418"/>
      <c r="D49" s="418"/>
      <c r="E49" s="418"/>
    </row>
    <row r="50" spans="1:5" s="407" customFormat="1" ht="21.75" customHeight="1" x14ac:dyDescent="0.2">
      <c r="A50" s="589" t="s">
        <v>661</v>
      </c>
      <c r="B50" s="420"/>
      <c r="C50" s="420"/>
      <c r="D50" s="420"/>
      <c r="E50" s="420"/>
    </row>
    <row r="51" spans="1:5" s="407" customFormat="1" ht="30.75" customHeight="1" x14ac:dyDescent="0.2">
      <c r="A51" s="1339" t="s">
        <v>662</v>
      </c>
      <c r="B51" s="420"/>
      <c r="C51" s="420"/>
      <c r="D51" s="420"/>
      <c r="E51" s="420"/>
    </row>
    <row r="52" spans="1:5" s="407" customFormat="1" ht="30.75" customHeight="1" x14ac:dyDescent="0.2">
      <c r="A52" s="1600" t="s">
        <v>663</v>
      </c>
      <c r="B52" s="1600"/>
      <c r="C52" s="1600"/>
      <c r="D52" s="1600"/>
      <c r="E52" s="1339"/>
    </row>
    <row r="53" spans="1:5" s="407" customFormat="1" x14ac:dyDescent="0.2">
      <c r="A53" s="1582" t="s">
        <v>664</v>
      </c>
      <c r="B53" s="1582"/>
      <c r="C53" s="1582"/>
      <c r="D53" s="1582"/>
      <c r="E53" s="1582"/>
    </row>
    <row r="54" spans="1:5" s="406" customFormat="1" ht="30" customHeight="1" x14ac:dyDescent="0.2">
      <c r="A54" s="1582" t="s">
        <v>665</v>
      </c>
      <c r="B54" s="1582"/>
      <c r="C54" s="1582"/>
      <c r="D54" s="1582"/>
      <c r="E54" s="1582"/>
    </row>
    <row r="55" spans="1:5" s="406" customFormat="1" ht="11.25" x14ac:dyDescent="0.2">
      <c r="A55" s="1582" t="s">
        <v>666</v>
      </c>
      <c r="B55" s="1582"/>
      <c r="C55" s="1582"/>
      <c r="D55" s="1582"/>
      <c r="E55" s="1582"/>
    </row>
    <row r="56" spans="1:5" s="406" customFormat="1" ht="30.95" customHeight="1" x14ac:dyDescent="0.2">
      <c r="A56" s="1582" t="s">
        <v>667</v>
      </c>
      <c r="B56" s="1582"/>
      <c r="C56" s="1582"/>
      <c r="D56" s="1582"/>
      <c r="E56" s="1582"/>
    </row>
    <row r="57" spans="1:5" s="406" customFormat="1" ht="24.75" customHeight="1" x14ac:dyDescent="0.2">
      <c r="A57" s="1582" t="s">
        <v>668</v>
      </c>
      <c r="B57" s="1582"/>
      <c r="C57" s="1582"/>
      <c r="D57" s="1582"/>
      <c r="E57" s="1582"/>
    </row>
    <row r="58" spans="1:5" s="421" customFormat="1" ht="20.25" customHeight="1" x14ac:dyDescent="0.2">
      <c r="A58" s="1582" t="s">
        <v>669</v>
      </c>
      <c r="B58" s="1601"/>
      <c r="C58" s="1601"/>
      <c r="D58" s="1601"/>
      <c r="E58" s="1601"/>
    </row>
    <row r="59" spans="1:5" s="421" customFormat="1" ht="25.5" customHeight="1" x14ac:dyDescent="0.2">
      <c r="A59" s="1582" t="s">
        <v>670</v>
      </c>
      <c r="B59" s="1601"/>
      <c r="C59" s="1601"/>
      <c r="D59" s="1601"/>
      <c r="E59" s="1601"/>
    </row>
    <row r="60" spans="1:5" s="406" customFormat="1" ht="27" customHeight="1" x14ac:dyDescent="0.2">
      <c r="A60" s="1582" t="s">
        <v>671</v>
      </c>
      <c r="B60" s="1582"/>
      <c r="C60" s="1582"/>
      <c r="D60" s="1582"/>
      <c r="E60" s="1582"/>
    </row>
    <row r="61" spans="1:5" s="406" customFormat="1" ht="27.75" customHeight="1" x14ac:dyDescent="0.2">
      <c r="A61" s="1582" t="s">
        <v>672</v>
      </c>
      <c r="B61" s="1601"/>
      <c r="C61" s="1601"/>
      <c r="D61" s="1601"/>
      <c r="E61" s="1601"/>
    </row>
    <row r="62" spans="1:5" s="406" customFormat="1" ht="25.5" customHeight="1" x14ac:dyDescent="0.2">
      <c r="A62" s="1582" t="s">
        <v>673</v>
      </c>
      <c r="B62" s="1601"/>
      <c r="C62" s="1601"/>
      <c r="D62" s="1601"/>
      <c r="E62" s="1601"/>
    </row>
    <row r="63" spans="1:5" s="406" customFormat="1" ht="27" customHeight="1" x14ac:dyDescent="0.2">
      <c r="A63" s="1582" t="s">
        <v>674</v>
      </c>
      <c r="B63" s="1582"/>
      <c r="C63" s="1582"/>
      <c r="D63" s="1582"/>
      <c r="E63" s="1582"/>
    </row>
    <row r="64" spans="1:5" s="406" customFormat="1" ht="25.5" customHeight="1" x14ac:dyDescent="0.2">
      <c r="A64" s="1582" t="s">
        <v>675</v>
      </c>
      <c r="B64" s="1582"/>
      <c r="C64" s="1582"/>
      <c r="D64" s="1582"/>
      <c r="E64" s="1582"/>
    </row>
    <row r="65" spans="1:6" s="406" customFormat="1" ht="30.95" customHeight="1" x14ac:dyDescent="0.2">
      <c r="A65" s="1582" t="s">
        <v>676</v>
      </c>
      <c r="B65" s="1582"/>
      <c r="C65" s="1582"/>
      <c r="D65" s="1582"/>
      <c r="E65" s="1582"/>
    </row>
    <row r="66" spans="1:6" s="406" customFormat="1" ht="30.95" customHeight="1" x14ac:dyDescent="0.2">
      <c r="A66" s="1582" t="s">
        <v>677</v>
      </c>
      <c r="B66" s="1582"/>
      <c r="C66" s="1582"/>
      <c r="D66" s="1582"/>
      <c r="E66" s="1582"/>
    </row>
    <row r="67" spans="1:6" s="406" customFormat="1" ht="27" customHeight="1" x14ac:dyDescent="0.2">
      <c r="A67" s="1582" t="s">
        <v>678</v>
      </c>
      <c r="B67" s="1582"/>
      <c r="C67" s="1582"/>
      <c r="D67" s="1582"/>
      <c r="E67" s="1582"/>
    </row>
    <row r="68" spans="1:6" s="406" customFormat="1" ht="26.25" customHeight="1" x14ac:dyDescent="0.2">
      <c r="A68" s="1582" t="s">
        <v>679</v>
      </c>
      <c r="B68" s="1582"/>
      <c r="C68" s="1582"/>
      <c r="D68" s="1582"/>
      <c r="E68" s="1582"/>
      <c r="F68" s="1411"/>
    </row>
    <row r="69" spans="1:6" s="406" customFormat="1" ht="26.25" customHeight="1" x14ac:dyDescent="0.2">
      <c r="A69" s="1583" t="s">
        <v>680</v>
      </c>
      <c r="B69" s="1582"/>
      <c r="C69" s="1582"/>
      <c r="D69" s="1582"/>
      <c r="E69" s="1582"/>
    </row>
    <row r="70" spans="1:6" s="406" customFormat="1" ht="27.75" customHeight="1" x14ac:dyDescent="0.2">
      <c r="A70" s="1582" t="s">
        <v>681</v>
      </c>
      <c r="B70" s="1582"/>
      <c r="C70" s="1582"/>
      <c r="D70" s="1582"/>
      <c r="E70" s="1582"/>
    </row>
    <row r="71" spans="1:6" s="406" customFormat="1" ht="24" customHeight="1" x14ac:dyDescent="0.2">
      <c r="A71" s="1582" t="s">
        <v>682</v>
      </c>
      <c r="B71" s="1582"/>
      <c r="C71" s="1582"/>
      <c r="D71" s="1582"/>
      <c r="E71" s="453"/>
    </row>
    <row r="72" spans="1:6" s="406" customFormat="1" ht="21.75" customHeight="1" x14ac:dyDescent="0.2">
      <c r="A72" s="1582" t="s">
        <v>683</v>
      </c>
      <c r="B72" s="1582"/>
      <c r="C72" s="1582"/>
      <c r="D72" s="1582"/>
      <c r="E72" s="1582"/>
    </row>
    <row r="73" spans="1:6" s="406" customFormat="1" ht="27" customHeight="1" x14ac:dyDescent="0.2">
      <c r="A73" s="1582" t="s">
        <v>684</v>
      </c>
      <c r="B73" s="1582"/>
      <c r="C73" s="1582"/>
      <c r="D73" s="1582"/>
      <c r="E73" s="1582"/>
    </row>
    <row r="74" spans="1:6" s="407" customFormat="1" ht="24.75" customHeight="1" x14ac:dyDescent="0.2">
      <c r="A74" s="1582" t="s">
        <v>685</v>
      </c>
      <c r="B74" s="1582"/>
      <c r="C74" s="1582"/>
      <c r="D74" s="1582"/>
      <c r="E74" s="1582"/>
    </row>
    <row r="75" spans="1:6" s="407" customFormat="1" ht="23.25" customHeight="1" x14ac:dyDescent="0.2">
      <c r="A75" s="1584" t="s">
        <v>686</v>
      </c>
      <c r="B75" s="1582"/>
      <c r="C75" s="1582"/>
      <c r="D75" s="1582"/>
      <c r="E75" s="1582"/>
    </row>
    <row r="76" spans="1:6" s="407" customFormat="1" ht="23.25" customHeight="1" x14ac:dyDescent="0.2">
      <c r="A76" s="1582" t="s">
        <v>687</v>
      </c>
      <c r="B76" s="1582"/>
      <c r="C76" s="1582"/>
      <c r="D76" s="1582"/>
      <c r="E76" s="1582"/>
    </row>
    <row r="77" spans="1:6" s="406" customFormat="1" ht="22.5" customHeight="1" x14ac:dyDescent="0.2">
      <c r="A77" s="1582" t="s">
        <v>688</v>
      </c>
      <c r="B77" s="1582"/>
      <c r="C77" s="1582"/>
      <c r="D77" s="1582"/>
      <c r="E77" s="1582"/>
      <c r="F77" s="195"/>
    </row>
    <row r="78" spans="1:6" s="406" customFormat="1" ht="27" customHeight="1" x14ac:dyDescent="0.2">
      <c r="A78" s="1582"/>
      <c r="B78" s="1582"/>
      <c r="C78" s="1582"/>
      <c r="D78" s="1582"/>
      <c r="E78" s="1582"/>
    </row>
    <row r="79" spans="1:6" s="195" customFormat="1" ht="27" customHeight="1" x14ac:dyDescent="0.2">
      <c r="A79" s="1582"/>
      <c r="B79" s="1582"/>
      <c r="C79" s="1582"/>
      <c r="D79" s="1582"/>
      <c r="E79" s="1582"/>
    </row>
    <row r="80" spans="1:6" ht="14.25" customHeight="1" x14ac:dyDescent="0.2">
      <c r="A80" s="1601"/>
      <c r="B80" s="1601"/>
      <c r="C80" s="1601"/>
      <c r="D80" s="1601"/>
      <c r="E80" s="1601"/>
    </row>
    <row r="81" spans="1:5" ht="14.25" customHeight="1" x14ac:dyDescent="0.2">
      <c r="A81" s="26"/>
      <c r="B81" s="26"/>
      <c r="C81" s="26"/>
      <c r="D81" s="26"/>
      <c r="E81" s="26"/>
    </row>
  </sheetData>
  <autoFilter ref="A5:E80" xr:uid="{0160710C-4D27-43EB-91CE-19E766E53624}"/>
  <mergeCells count="38">
    <mergeCell ref="A62:E62"/>
    <mergeCell ref="A78:E78"/>
    <mergeCell ref="A79:E79"/>
    <mergeCell ref="A80:E80"/>
    <mergeCell ref="A56:E56"/>
    <mergeCell ref="A68:E68"/>
    <mergeCell ref="A57:E57"/>
    <mergeCell ref="A58:E58"/>
    <mergeCell ref="A59:E59"/>
    <mergeCell ref="A60:E60"/>
    <mergeCell ref="A61:E61"/>
    <mergeCell ref="A63:E63"/>
    <mergeCell ref="A64:E64"/>
    <mergeCell ref="A65:E65"/>
    <mergeCell ref="A66:E66"/>
    <mergeCell ref="A67:E67"/>
    <mergeCell ref="A32:E32"/>
    <mergeCell ref="A39:E39"/>
    <mergeCell ref="A53:E53"/>
    <mergeCell ref="A54:E54"/>
    <mergeCell ref="A55:E55"/>
    <mergeCell ref="A52:D52"/>
    <mergeCell ref="A4:E4"/>
    <mergeCell ref="A6:E6"/>
    <mergeCell ref="A15:E15"/>
    <mergeCell ref="A20:E20"/>
    <mergeCell ref="A27:E27"/>
    <mergeCell ref="B10:B12"/>
    <mergeCell ref="B13:B14"/>
    <mergeCell ref="A76:E76"/>
    <mergeCell ref="A77:E77"/>
    <mergeCell ref="A69:E69"/>
    <mergeCell ref="A70:E70"/>
    <mergeCell ref="A72:E72"/>
    <mergeCell ref="A73:E73"/>
    <mergeCell ref="A74:E74"/>
    <mergeCell ref="A75:E75"/>
    <mergeCell ref="A71:D71"/>
  </mergeCells>
  <pageMargins left="0.59055118110236227" right="0.59055118110236227" top="0.59055118110236227" bottom="0.59055118110236227" header="0.31496062992125984" footer="0.31496062992125984"/>
  <pageSetup paperSize="9" scale="45" fitToHeight="0" orientation="landscape" r:id="rId1"/>
  <headerFooter>
    <oddHeader>&amp;C&amp;"Calibri"&amp;10&amp;K0000FF BHP Internal&amp;1#_x000D_</oddHead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504F3-0CAE-4FCE-9E7C-2226B0711309}">
  <sheetPr>
    <tabColor theme="0" tint="-4.9989318521683403E-2"/>
    <pageSetUpPr fitToPage="1"/>
  </sheetPr>
  <dimension ref="A1:K37"/>
  <sheetViews>
    <sheetView showGridLines="0" zoomScaleNormal="100" workbookViewId="0">
      <selection activeCell="D9" sqref="D9"/>
    </sheetView>
  </sheetViews>
  <sheetFormatPr defaultColWidth="9" defaultRowHeight="14.25" customHeight="1" x14ac:dyDescent="0.2"/>
  <cols>
    <col min="1" max="1" width="30.625" style="4" customWidth="1"/>
    <col min="2" max="2" width="15.625" style="2" customWidth="1"/>
    <col min="3" max="3" width="66" style="2" customWidth="1"/>
    <col min="4" max="4" width="60.5" style="11" customWidth="1"/>
    <col min="5" max="5" width="38.875" customWidth="1"/>
  </cols>
  <sheetData>
    <row r="1" spans="1:5" ht="39.950000000000003" customHeight="1" x14ac:dyDescent="0.2"/>
    <row r="2" spans="1:5" ht="39.950000000000003" customHeight="1" x14ac:dyDescent="0.2">
      <c r="A2" s="109" t="s">
        <v>689</v>
      </c>
      <c r="B2" s="110"/>
      <c r="C2" s="110"/>
    </row>
    <row r="3" spans="1:5" ht="17.850000000000001" customHeight="1" x14ac:dyDescent="0.2">
      <c r="A3" s="111" t="s">
        <v>690</v>
      </c>
      <c r="B3" s="112"/>
      <c r="C3" s="112"/>
    </row>
    <row r="4" spans="1:5" ht="14.1" customHeight="1" x14ac:dyDescent="0.2">
      <c r="A4" s="113" t="s">
        <v>366</v>
      </c>
      <c r="B4" s="114"/>
      <c r="C4" s="114"/>
      <c r="D4" s="27"/>
    </row>
    <row r="5" spans="1:5" ht="14.1" customHeight="1" thickBot="1" x14ac:dyDescent="0.25">
      <c r="A5" s="113"/>
      <c r="B5" s="114"/>
      <c r="C5" s="114"/>
      <c r="D5" s="27"/>
    </row>
    <row r="6" spans="1:5" x14ac:dyDescent="0.2">
      <c r="A6" s="13" t="s">
        <v>691</v>
      </c>
      <c r="B6" s="14" t="s">
        <v>692</v>
      </c>
      <c r="C6" s="14" t="s">
        <v>693</v>
      </c>
      <c r="D6" s="14" t="s">
        <v>694</v>
      </c>
    </row>
    <row r="7" spans="1:5" s="4" customFormat="1" ht="135.75" thickBot="1" x14ac:dyDescent="0.25">
      <c r="A7" s="1606" t="s">
        <v>695</v>
      </c>
      <c r="B7" s="3" t="s">
        <v>696</v>
      </c>
      <c r="C7" s="3" t="s">
        <v>697</v>
      </c>
      <c r="D7" s="7" t="s">
        <v>698</v>
      </c>
    </row>
    <row r="8" spans="1:5" s="4" customFormat="1" ht="190.5" customHeight="1" thickBot="1" x14ac:dyDescent="0.25">
      <c r="A8" s="1607"/>
      <c r="B8" s="3" t="s">
        <v>699</v>
      </c>
      <c r="C8" s="3" t="s">
        <v>700</v>
      </c>
      <c r="D8" s="7" t="s">
        <v>701</v>
      </c>
    </row>
    <row r="9" spans="1:5" ht="176.25" customHeight="1" thickTop="1" thickBot="1" x14ac:dyDescent="0.25">
      <c r="A9" s="5" t="s">
        <v>702</v>
      </c>
      <c r="B9" s="3" t="s">
        <v>703</v>
      </c>
      <c r="C9" s="1383" t="s">
        <v>704</v>
      </c>
      <c r="D9" s="7" t="s">
        <v>705</v>
      </c>
    </row>
    <row r="10" spans="1:5" ht="114" thickTop="1" thickBot="1" x14ac:dyDescent="0.25">
      <c r="A10" s="5" t="s">
        <v>706</v>
      </c>
      <c r="B10" s="6" t="s">
        <v>707</v>
      </c>
      <c r="C10" s="1382" t="s">
        <v>708</v>
      </c>
      <c r="D10" s="7" t="s">
        <v>709</v>
      </c>
    </row>
    <row r="11" spans="1:5" ht="183" customHeight="1" thickTop="1" x14ac:dyDescent="0.2">
      <c r="A11" s="1602" t="s">
        <v>710</v>
      </c>
      <c r="B11" s="7" t="s">
        <v>711</v>
      </c>
      <c r="C11" s="7" t="s">
        <v>712</v>
      </c>
      <c r="D11" s="7" t="s">
        <v>713</v>
      </c>
    </row>
    <row r="12" spans="1:5" ht="55.5" customHeight="1" thickBot="1" x14ac:dyDescent="0.25">
      <c r="A12" s="1603"/>
      <c r="B12" s="7" t="s">
        <v>714</v>
      </c>
      <c r="C12" s="7" t="s">
        <v>715</v>
      </c>
      <c r="D12" s="7" t="s">
        <v>716</v>
      </c>
    </row>
    <row r="13" spans="1:5" ht="32.25" customHeight="1" thickTop="1" x14ac:dyDescent="0.2">
      <c r="A13" s="1602" t="s">
        <v>717</v>
      </c>
      <c r="B13" s="8" t="s">
        <v>718</v>
      </c>
      <c r="C13" s="8" t="s">
        <v>719</v>
      </c>
      <c r="D13" s="7" t="s">
        <v>720</v>
      </c>
    </row>
    <row r="14" spans="1:5" ht="39.75" customHeight="1" x14ac:dyDescent="0.2">
      <c r="A14" s="1604"/>
      <c r="B14" s="8" t="s">
        <v>721</v>
      </c>
      <c r="C14" s="8" t="s">
        <v>722</v>
      </c>
      <c r="D14" s="7" t="s">
        <v>723</v>
      </c>
    </row>
    <row r="15" spans="1:5" ht="33" customHeight="1" x14ac:dyDescent="0.2">
      <c r="A15" s="1604"/>
      <c r="B15" s="8" t="s">
        <v>724</v>
      </c>
      <c r="C15" s="8" t="s">
        <v>725</v>
      </c>
      <c r="D15" s="7" t="s">
        <v>720</v>
      </c>
    </row>
    <row r="16" spans="1:5" ht="35.25" customHeight="1" x14ac:dyDescent="0.2">
      <c r="A16" s="1604"/>
      <c r="B16" s="8" t="s">
        <v>726</v>
      </c>
      <c r="C16" s="8" t="s">
        <v>727</v>
      </c>
      <c r="D16" s="7" t="s">
        <v>728</v>
      </c>
      <c r="E16" s="422"/>
    </row>
    <row r="17" spans="1:11" ht="25.5" customHeight="1" x14ac:dyDescent="0.2">
      <c r="A17" s="1604"/>
      <c r="B17" s="8" t="s">
        <v>729</v>
      </c>
      <c r="C17" s="8" t="s">
        <v>730</v>
      </c>
      <c r="D17" s="7" t="s">
        <v>720</v>
      </c>
    </row>
    <row r="18" spans="1:11" ht="22.5" x14ac:dyDescent="0.2">
      <c r="A18" s="1604"/>
      <c r="B18" s="8" t="s">
        <v>731</v>
      </c>
      <c r="C18" s="8" t="s">
        <v>732</v>
      </c>
      <c r="D18" s="7" t="s">
        <v>733</v>
      </c>
      <c r="E18" s="1437"/>
      <c r="F18" s="204"/>
      <c r="G18" s="204"/>
      <c r="H18" s="204"/>
      <c r="I18" s="204"/>
      <c r="J18" s="204"/>
      <c r="K18" s="204"/>
    </row>
    <row r="19" spans="1:11" ht="23.25" thickBot="1" x14ac:dyDescent="0.25">
      <c r="A19" s="1605"/>
      <c r="B19" s="8" t="s">
        <v>734</v>
      </c>
      <c r="C19" s="8" t="s">
        <v>735</v>
      </c>
      <c r="D19" s="7" t="s">
        <v>736</v>
      </c>
    </row>
    <row r="20" spans="1:11" ht="147" thickTop="1" x14ac:dyDescent="0.2">
      <c r="A20" s="1602" t="s">
        <v>737</v>
      </c>
      <c r="B20" s="7" t="s">
        <v>738</v>
      </c>
      <c r="C20" s="1381" t="s">
        <v>739</v>
      </c>
      <c r="D20" s="7" t="s">
        <v>740</v>
      </c>
    </row>
    <row r="21" spans="1:11" ht="318" customHeight="1" x14ac:dyDescent="0.2">
      <c r="A21" s="1604"/>
      <c r="B21" s="7" t="s">
        <v>741</v>
      </c>
      <c r="C21" s="1381" t="s">
        <v>742</v>
      </c>
      <c r="D21" s="7" t="s">
        <v>743</v>
      </c>
    </row>
    <row r="22" spans="1:11" ht="256.5" customHeight="1" thickBot="1" x14ac:dyDescent="0.25">
      <c r="A22" s="1605"/>
      <c r="B22" s="7" t="s">
        <v>744</v>
      </c>
      <c r="C22" s="7" t="s">
        <v>745</v>
      </c>
      <c r="D22" s="560" t="s">
        <v>746</v>
      </c>
    </row>
    <row r="23" spans="1:11" ht="147" thickTop="1" x14ac:dyDescent="0.2">
      <c r="A23" s="1602" t="s">
        <v>747</v>
      </c>
      <c r="B23" s="7" t="s">
        <v>748</v>
      </c>
      <c r="C23" s="1381" t="s">
        <v>749</v>
      </c>
      <c r="D23" s="560" t="s">
        <v>750</v>
      </c>
      <c r="E23" s="1428"/>
    </row>
    <row r="24" spans="1:11" ht="180" x14ac:dyDescent="0.2">
      <c r="A24" s="1604"/>
      <c r="B24" s="7" t="s">
        <v>751</v>
      </c>
      <c r="C24" s="1381" t="s">
        <v>752</v>
      </c>
      <c r="D24" s="560" t="s">
        <v>753</v>
      </c>
    </row>
    <row r="25" spans="1:11" ht="191.25" x14ac:dyDescent="0.2">
      <c r="A25" s="1604"/>
      <c r="B25" s="7" t="s">
        <v>754</v>
      </c>
      <c r="C25" s="1381" t="s">
        <v>755</v>
      </c>
      <c r="D25" s="560" t="s">
        <v>756</v>
      </c>
      <c r="E25" s="1416"/>
    </row>
    <row r="26" spans="1:11" ht="248.25" customHeight="1" x14ac:dyDescent="0.2">
      <c r="A26" s="1604" t="s">
        <v>757</v>
      </c>
      <c r="B26" s="7" t="s">
        <v>758</v>
      </c>
      <c r="C26" s="1381" t="s">
        <v>759</v>
      </c>
      <c r="D26" s="560" t="s">
        <v>760</v>
      </c>
    </row>
    <row r="27" spans="1:11" ht="110.25" customHeight="1" thickBot="1" x14ac:dyDescent="0.25">
      <c r="A27" s="1604"/>
      <c r="B27" s="7" t="s">
        <v>761</v>
      </c>
      <c r="C27" s="7" t="s">
        <v>762</v>
      </c>
      <c r="D27" s="560" t="s">
        <v>763</v>
      </c>
    </row>
    <row r="28" spans="1:11" ht="102" thickTop="1" x14ac:dyDescent="0.2">
      <c r="A28" s="1602" t="s">
        <v>764</v>
      </c>
      <c r="B28" s="115" t="s">
        <v>765</v>
      </c>
      <c r="C28" s="1381" t="s">
        <v>766</v>
      </c>
      <c r="D28" s="560" t="s">
        <v>767</v>
      </c>
    </row>
    <row r="29" spans="1:11" ht="164.25" customHeight="1" thickBot="1" x14ac:dyDescent="0.25">
      <c r="A29" s="1604"/>
      <c r="B29" s="115" t="s">
        <v>768</v>
      </c>
      <c r="C29" s="8" t="s">
        <v>769</v>
      </c>
      <c r="D29" s="560" t="s">
        <v>770</v>
      </c>
    </row>
    <row r="30" spans="1:11" ht="117.75" customHeight="1" thickTop="1" thickBot="1" x14ac:dyDescent="0.25">
      <c r="A30" s="9" t="s">
        <v>771</v>
      </c>
      <c r="B30" s="115" t="s">
        <v>772</v>
      </c>
      <c r="C30" s="1381" t="s">
        <v>773</v>
      </c>
      <c r="D30" s="560" t="s">
        <v>774</v>
      </c>
    </row>
    <row r="31" spans="1:11" ht="68.25" thickTop="1" x14ac:dyDescent="0.2">
      <c r="A31" s="1602" t="s">
        <v>775</v>
      </c>
      <c r="B31" s="7" t="s">
        <v>776</v>
      </c>
      <c r="C31" s="1381" t="s">
        <v>777</v>
      </c>
      <c r="D31" s="560" t="s">
        <v>778</v>
      </c>
    </row>
    <row r="32" spans="1:11" ht="113.25" thickBot="1" x14ac:dyDescent="0.25">
      <c r="A32" s="1603"/>
      <c r="B32" s="7" t="s">
        <v>779</v>
      </c>
      <c r="C32" s="1381" t="s">
        <v>780</v>
      </c>
      <c r="D32" s="560" t="s">
        <v>781</v>
      </c>
    </row>
    <row r="33" spans="1:4" ht="68.25" thickTop="1" x14ac:dyDescent="0.2">
      <c r="A33" s="1602" t="s">
        <v>782</v>
      </c>
      <c r="B33" s="8" t="s">
        <v>783</v>
      </c>
      <c r="C33" s="8" t="s">
        <v>784</v>
      </c>
      <c r="D33" s="560" t="s">
        <v>785</v>
      </c>
    </row>
    <row r="34" spans="1:4" ht="45" x14ac:dyDescent="0.2">
      <c r="A34" s="1604"/>
      <c r="B34" s="8" t="s">
        <v>786</v>
      </c>
      <c r="C34" s="8" t="s">
        <v>787</v>
      </c>
      <c r="D34" s="1429" t="s">
        <v>788</v>
      </c>
    </row>
    <row r="35" spans="1:4" ht="57" thickBot="1" x14ac:dyDescent="0.25">
      <c r="A35" s="1603"/>
      <c r="B35" s="8" t="s">
        <v>789</v>
      </c>
      <c r="C35" s="8" t="s">
        <v>790</v>
      </c>
      <c r="D35" s="1429" t="s">
        <v>791</v>
      </c>
    </row>
    <row r="36" spans="1:4" ht="23.25" thickTop="1" x14ac:dyDescent="0.2">
      <c r="A36" s="1602" t="s">
        <v>792</v>
      </c>
      <c r="B36" s="7" t="s">
        <v>793</v>
      </c>
      <c r="C36" s="7" t="s">
        <v>794</v>
      </c>
      <c r="D36" s="1429" t="s">
        <v>795</v>
      </c>
    </row>
    <row r="37" spans="1:4" ht="23.25" thickBot="1" x14ac:dyDescent="0.25">
      <c r="A37" s="1605"/>
      <c r="B37" s="10" t="s">
        <v>796</v>
      </c>
      <c r="C37" s="10" t="s">
        <v>797</v>
      </c>
      <c r="D37" s="1429" t="s">
        <v>798</v>
      </c>
    </row>
  </sheetData>
  <autoFilter ref="A6:D37" xr:uid="{B6B3E123-406E-4246-A45F-A3C2A2CD1E63}"/>
  <mergeCells count="9">
    <mergeCell ref="A31:A32"/>
    <mergeCell ref="A33:A35"/>
    <mergeCell ref="A36:A37"/>
    <mergeCell ref="A7:A8"/>
    <mergeCell ref="A11:A12"/>
    <mergeCell ref="A13:A19"/>
    <mergeCell ref="A20:A22"/>
    <mergeCell ref="A23:A27"/>
    <mergeCell ref="A28:A29"/>
  </mergeCells>
  <pageMargins left="0.59055118110236227" right="0.59055118110236227" top="0.59055118110236227" bottom="0.59055118110236227" header="0.31496062992125984" footer="0.31496062992125984"/>
  <pageSetup paperSize="9" scale="72"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C41DB-2D47-4D24-87D4-C3FB28C5B208}">
  <sheetPr>
    <tabColor theme="0" tint="-4.9989318521683403E-2"/>
    <pageSetUpPr fitToPage="1"/>
  </sheetPr>
  <dimension ref="A1:I142"/>
  <sheetViews>
    <sheetView showGridLines="0" topLeftCell="A130" zoomScale="90" zoomScaleNormal="90" workbookViewId="0">
      <pane xSplit="2" topLeftCell="C1" activePane="topRight" state="frozen"/>
      <selection activeCell="A15" sqref="A15"/>
      <selection pane="topRight" activeCell="D90" sqref="D90"/>
    </sheetView>
  </sheetViews>
  <sheetFormatPr defaultColWidth="9" defaultRowHeight="14.25" customHeight="1" x14ac:dyDescent="0.2"/>
  <cols>
    <col min="1" max="1" width="12.125" customWidth="1"/>
    <col min="2" max="2" width="12.625" customWidth="1"/>
    <col min="3" max="3" width="79.5" customWidth="1"/>
    <col min="4" max="4" width="74.875" style="32" customWidth="1"/>
    <col min="5" max="6" width="15.625" style="32" customWidth="1"/>
    <col min="7" max="7" width="43" style="32" customWidth="1"/>
  </cols>
  <sheetData>
    <row r="1" spans="1:9" ht="20.25" customHeight="1" x14ac:dyDescent="0.2">
      <c r="C1" s="113"/>
    </row>
    <row r="2" spans="1:9" ht="58.5" customHeight="1" x14ac:dyDescent="0.2">
      <c r="A2" s="109" t="s">
        <v>799</v>
      </c>
      <c r="B2" s="116"/>
      <c r="C2" s="117"/>
      <c r="D2" s="11"/>
      <c r="E2" s="176"/>
      <c r="F2" s="11"/>
      <c r="G2" s="176"/>
    </row>
    <row r="3" spans="1:9" ht="14.1" customHeight="1" x14ac:dyDescent="0.2">
      <c r="A3" s="119" t="s">
        <v>800</v>
      </c>
      <c r="B3" s="120"/>
      <c r="C3" s="102"/>
      <c r="D3" s="177"/>
      <c r="E3" s="178"/>
      <c r="F3" s="177"/>
      <c r="G3" s="178"/>
    </row>
    <row r="4" spans="1:9" ht="14.1" customHeight="1" x14ac:dyDescent="0.2">
      <c r="A4" s="1638" t="s">
        <v>801</v>
      </c>
      <c r="B4" s="1638" t="s">
        <v>802</v>
      </c>
      <c r="C4" s="1639"/>
      <c r="D4" s="1638" t="s">
        <v>694</v>
      </c>
      <c r="E4" s="1640" t="s">
        <v>803</v>
      </c>
      <c r="F4" s="1640"/>
      <c r="G4" s="1640"/>
    </row>
    <row r="5" spans="1:9" ht="31.5" customHeight="1" x14ac:dyDescent="0.2">
      <c r="A5" s="1638"/>
      <c r="B5" s="1638"/>
      <c r="C5" s="1639"/>
      <c r="D5" s="1638"/>
      <c r="E5" s="1430" t="s">
        <v>804</v>
      </c>
      <c r="F5" s="1430" t="s">
        <v>805</v>
      </c>
      <c r="G5" s="1430" t="s">
        <v>806</v>
      </c>
    </row>
    <row r="6" spans="1:9" ht="26.1" customHeight="1" x14ac:dyDescent="0.2">
      <c r="A6" s="16"/>
      <c r="B6" s="15" t="s">
        <v>807</v>
      </c>
      <c r="C6" s="16"/>
      <c r="D6" s="179"/>
      <c r="E6" s="179"/>
      <c r="F6" s="179"/>
      <c r="G6" s="179"/>
    </row>
    <row r="7" spans="1:9" ht="180" customHeight="1" x14ac:dyDescent="0.2">
      <c r="A7" s="16"/>
      <c r="B7" s="1615" t="s">
        <v>808</v>
      </c>
      <c r="C7" s="121" t="s">
        <v>809</v>
      </c>
      <c r="D7" s="121" t="s">
        <v>810</v>
      </c>
      <c r="E7" s="1633" t="s">
        <v>811</v>
      </c>
      <c r="F7" s="1634"/>
      <c r="G7" s="1634"/>
      <c r="H7" s="1567"/>
      <c r="I7" s="1567"/>
    </row>
    <row r="8" spans="1:9" ht="289.5" customHeight="1" x14ac:dyDescent="0.2">
      <c r="A8" s="16"/>
      <c r="B8" s="1622"/>
      <c r="C8" s="123" t="s">
        <v>812</v>
      </c>
      <c r="D8" s="125" t="s">
        <v>813</v>
      </c>
      <c r="E8" s="1635"/>
      <c r="F8" s="1635"/>
      <c r="G8" s="1635"/>
      <c r="H8" s="1402"/>
    </row>
    <row r="9" spans="1:9" ht="112.5" x14ac:dyDescent="0.2">
      <c r="A9" s="16"/>
      <c r="B9" s="1622"/>
      <c r="C9" s="123" t="s">
        <v>814</v>
      </c>
      <c r="D9" s="125" t="s">
        <v>815</v>
      </c>
      <c r="E9" s="1635"/>
      <c r="F9" s="1635"/>
      <c r="G9" s="1635"/>
    </row>
    <row r="10" spans="1:9" ht="75" customHeight="1" x14ac:dyDescent="0.2">
      <c r="A10" s="16"/>
      <c r="B10" s="1622"/>
      <c r="C10" s="123" t="s">
        <v>816</v>
      </c>
      <c r="D10" s="1384" t="s">
        <v>817</v>
      </c>
      <c r="E10" s="1635"/>
      <c r="F10" s="1635"/>
      <c r="G10" s="1635"/>
    </row>
    <row r="11" spans="1:9" ht="249.75" customHeight="1" x14ac:dyDescent="0.2">
      <c r="A11" s="16"/>
      <c r="B11" s="1622"/>
      <c r="C11" s="123" t="s">
        <v>818</v>
      </c>
      <c r="D11" s="2" t="s">
        <v>819</v>
      </c>
      <c r="E11" s="1635"/>
      <c r="F11" s="1635"/>
      <c r="G11" s="1635"/>
    </row>
    <row r="12" spans="1:9" ht="123.75" x14ac:dyDescent="0.2">
      <c r="A12" s="16"/>
      <c r="B12" s="1622"/>
      <c r="C12" s="124" t="s">
        <v>820</v>
      </c>
      <c r="D12" s="582" t="s">
        <v>821</v>
      </c>
      <c r="E12" s="123" t="s">
        <v>822</v>
      </c>
      <c r="F12" s="123" t="s">
        <v>823</v>
      </c>
      <c r="G12" s="123" t="s">
        <v>824</v>
      </c>
    </row>
    <row r="13" spans="1:9" ht="168.75" x14ac:dyDescent="0.2">
      <c r="A13" s="16"/>
      <c r="B13" s="1622"/>
      <c r="C13" s="123" t="s">
        <v>825</v>
      </c>
      <c r="D13" s="123" t="s">
        <v>826</v>
      </c>
      <c r="E13" s="130"/>
      <c r="F13" s="125"/>
      <c r="G13" s="125"/>
    </row>
    <row r="14" spans="1:9" ht="135" x14ac:dyDescent="0.2">
      <c r="A14" s="16"/>
      <c r="B14" s="1622"/>
      <c r="C14" s="123" t="s">
        <v>827</v>
      </c>
      <c r="D14" s="106" t="s">
        <v>828</v>
      </c>
      <c r="E14" s="466" t="s">
        <v>829</v>
      </c>
      <c r="F14" s="106" t="s">
        <v>823</v>
      </c>
      <c r="G14" s="106" t="s">
        <v>824</v>
      </c>
    </row>
    <row r="15" spans="1:9" ht="387.75" customHeight="1" x14ac:dyDescent="0.2">
      <c r="A15" s="16"/>
      <c r="B15" s="1622"/>
      <c r="C15" s="1574" t="s">
        <v>830</v>
      </c>
      <c r="D15" s="1580" t="s">
        <v>831</v>
      </c>
      <c r="E15" s="1574" t="s">
        <v>832</v>
      </c>
      <c r="F15" s="1574" t="s">
        <v>833</v>
      </c>
      <c r="G15" s="1574" t="s">
        <v>834</v>
      </c>
    </row>
    <row r="16" spans="1:9" ht="104.25" customHeight="1" x14ac:dyDescent="0.2">
      <c r="A16" s="16"/>
      <c r="B16" s="1622"/>
      <c r="C16" s="1574"/>
      <c r="D16" s="1580"/>
      <c r="E16" s="1574"/>
      <c r="F16" s="1631"/>
      <c r="G16" s="1632"/>
    </row>
    <row r="17" spans="1:8" ht="112.5" x14ac:dyDescent="0.2">
      <c r="A17" s="16"/>
      <c r="B17" s="1622"/>
      <c r="C17" s="123" t="s">
        <v>835</v>
      </c>
      <c r="D17" s="123" t="s">
        <v>836</v>
      </c>
      <c r="E17" s="130"/>
      <c r="F17" s="125"/>
      <c r="G17" s="125"/>
    </row>
    <row r="18" spans="1:8" ht="67.5" x14ac:dyDescent="0.2">
      <c r="A18" s="16"/>
      <c r="B18" s="1622"/>
      <c r="C18" s="123" t="s">
        <v>837</v>
      </c>
      <c r="D18" s="124" t="s">
        <v>838</v>
      </c>
      <c r="E18" s="130"/>
      <c r="F18" s="125"/>
      <c r="G18" s="125"/>
    </row>
    <row r="19" spans="1:8" ht="135" x14ac:dyDescent="0.2">
      <c r="A19" s="16"/>
      <c r="B19" s="1622"/>
      <c r="C19" s="123" t="s">
        <v>839</v>
      </c>
      <c r="D19" s="124" t="s">
        <v>840</v>
      </c>
      <c r="E19" s="130"/>
      <c r="F19" s="125"/>
      <c r="G19" s="125"/>
    </row>
    <row r="20" spans="1:8" ht="101.25" x14ac:dyDescent="0.2">
      <c r="A20" s="16"/>
      <c r="B20" s="1622"/>
      <c r="C20" s="123" t="s">
        <v>841</v>
      </c>
      <c r="D20" s="1432" t="s">
        <v>842</v>
      </c>
      <c r="E20" s="130"/>
      <c r="F20" s="125"/>
      <c r="G20" s="125"/>
    </row>
    <row r="21" spans="1:8" ht="90" x14ac:dyDescent="0.2">
      <c r="A21" s="16"/>
      <c r="B21" s="1622"/>
      <c r="C21" s="123" t="s">
        <v>843</v>
      </c>
      <c r="D21" s="1432" t="s">
        <v>844</v>
      </c>
      <c r="E21" s="130"/>
      <c r="F21" s="125"/>
      <c r="G21" s="125"/>
    </row>
    <row r="22" spans="1:8" ht="114" customHeight="1" x14ac:dyDescent="0.2">
      <c r="A22" s="16"/>
      <c r="B22" s="1622"/>
      <c r="C22" s="123" t="s">
        <v>845</v>
      </c>
      <c r="D22" s="124" t="s">
        <v>846</v>
      </c>
      <c r="E22" s="130"/>
      <c r="F22" s="125"/>
      <c r="G22" s="125"/>
    </row>
    <row r="23" spans="1:8" ht="147.75" customHeight="1" x14ac:dyDescent="0.2">
      <c r="A23" s="16"/>
      <c r="B23" s="1622"/>
      <c r="C23" s="123" t="s">
        <v>847</v>
      </c>
      <c r="D23" s="124" t="s">
        <v>848</v>
      </c>
      <c r="E23" s="123" t="s">
        <v>849</v>
      </c>
      <c r="F23" s="123" t="s">
        <v>850</v>
      </c>
      <c r="G23" s="123" t="s">
        <v>851</v>
      </c>
      <c r="H23" s="1431"/>
    </row>
    <row r="24" spans="1:8" ht="56.25" x14ac:dyDescent="0.2">
      <c r="A24" s="16"/>
      <c r="B24" s="1622"/>
      <c r="C24" s="123" t="s">
        <v>852</v>
      </c>
      <c r="D24" s="123" t="s">
        <v>853</v>
      </c>
      <c r="E24" s="130"/>
      <c r="F24" s="125"/>
      <c r="G24" s="125"/>
    </row>
    <row r="25" spans="1:8" ht="84" customHeight="1" x14ac:dyDescent="0.2">
      <c r="A25" s="16"/>
      <c r="B25" s="1622"/>
      <c r="C25" s="123" t="s">
        <v>854</v>
      </c>
      <c r="D25" s="124" t="s">
        <v>855</v>
      </c>
      <c r="E25" s="130"/>
      <c r="F25" s="125"/>
      <c r="G25" s="125"/>
    </row>
    <row r="26" spans="1:8" ht="153" customHeight="1" x14ac:dyDescent="0.2">
      <c r="A26" s="16"/>
      <c r="B26" s="1622"/>
      <c r="C26" s="123" t="s">
        <v>856</v>
      </c>
      <c r="D26" s="124" t="s">
        <v>857</v>
      </c>
      <c r="E26" s="130"/>
      <c r="F26" s="125"/>
      <c r="G26" s="125"/>
      <c r="H26" s="1407"/>
    </row>
    <row r="27" spans="1:8" ht="126.75" customHeight="1" x14ac:dyDescent="0.2">
      <c r="A27" s="16"/>
      <c r="B27" s="1622"/>
      <c r="C27" s="123" t="s">
        <v>858</v>
      </c>
      <c r="D27" s="124" t="s">
        <v>859</v>
      </c>
      <c r="E27" s="125"/>
      <c r="F27" s="125"/>
      <c r="G27" s="125"/>
    </row>
    <row r="28" spans="1:8" ht="94.5" customHeight="1" x14ac:dyDescent="0.2">
      <c r="A28" s="16"/>
      <c r="B28" s="1622"/>
      <c r="C28" s="123" t="s">
        <v>860</v>
      </c>
      <c r="D28" s="106" t="s">
        <v>861</v>
      </c>
      <c r="E28" s="125"/>
      <c r="F28" s="125"/>
      <c r="G28" s="125"/>
    </row>
    <row r="29" spans="1:8" ht="57" customHeight="1" x14ac:dyDescent="0.2">
      <c r="A29" s="16"/>
      <c r="B29" s="1622"/>
      <c r="C29" s="123" t="s">
        <v>862</v>
      </c>
      <c r="D29" s="124" t="s">
        <v>863</v>
      </c>
      <c r="E29" s="125"/>
      <c r="F29" s="125"/>
      <c r="G29" s="125"/>
    </row>
    <row r="30" spans="1:8" ht="203.25" customHeight="1" x14ac:dyDescent="0.2">
      <c r="A30" s="16"/>
      <c r="B30" s="1622"/>
      <c r="C30" s="123" t="s">
        <v>864</v>
      </c>
      <c r="D30" s="123" t="s">
        <v>865</v>
      </c>
      <c r="E30" s="125"/>
      <c r="F30" s="125"/>
      <c r="G30" s="125"/>
      <c r="H30" s="1405"/>
    </row>
    <row r="31" spans="1:8" ht="145.5" customHeight="1" x14ac:dyDescent="0.2">
      <c r="A31" s="16"/>
      <c r="B31" s="1622"/>
      <c r="C31" s="123" t="s">
        <v>866</v>
      </c>
      <c r="D31" s="124" t="s">
        <v>867</v>
      </c>
      <c r="E31" s="125"/>
      <c r="F31" s="125"/>
      <c r="G31" s="125"/>
      <c r="H31" s="1431"/>
    </row>
    <row r="32" spans="1:8" ht="146.25" x14ac:dyDescent="0.2">
      <c r="A32" s="16"/>
      <c r="B32" s="1622"/>
      <c r="C32" s="123" t="s">
        <v>868</v>
      </c>
      <c r="D32" s="124" t="s">
        <v>869</v>
      </c>
      <c r="E32" s="123" t="s">
        <v>870</v>
      </c>
      <c r="F32" s="123" t="s">
        <v>823</v>
      </c>
      <c r="G32" s="123" t="s">
        <v>871</v>
      </c>
    </row>
    <row r="33" spans="1:9" ht="67.5" x14ac:dyDescent="0.2">
      <c r="A33" s="16"/>
      <c r="B33" s="1622"/>
      <c r="C33" s="123" t="s">
        <v>872</v>
      </c>
      <c r="D33" s="123" t="s">
        <v>873</v>
      </c>
      <c r="E33" s="125"/>
      <c r="F33" s="125"/>
      <c r="G33" s="125"/>
    </row>
    <row r="34" spans="1:9" ht="146.25" x14ac:dyDescent="0.2">
      <c r="A34" s="16"/>
      <c r="B34" s="1622"/>
      <c r="C34" s="1385" t="s">
        <v>874</v>
      </c>
      <c r="D34" s="123" t="s">
        <v>875</v>
      </c>
      <c r="E34" s="125"/>
      <c r="F34" s="125"/>
      <c r="G34" s="125"/>
    </row>
    <row r="35" spans="1:9" ht="123.75" customHeight="1" x14ac:dyDescent="0.2">
      <c r="A35" s="16"/>
      <c r="B35" s="1622"/>
      <c r="C35" s="24" t="s">
        <v>876</v>
      </c>
      <c r="D35" s="484" t="s">
        <v>877</v>
      </c>
      <c r="E35" s="125"/>
      <c r="F35" s="125"/>
      <c r="G35" s="125"/>
      <c r="H35" s="1567"/>
      <c r="I35" s="1567"/>
    </row>
    <row r="36" spans="1:9" ht="168.75" customHeight="1" x14ac:dyDescent="0.2">
      <c r="A36" s="16"/>
      <c r="B36" s="1622"/>
      <c r="C36" s="1385" t="s">
        <v>878</v>
      </c>
      <c r="D36" s="484" t="s">
        <v>879</v>
      </c>
      <c r="E36" s="125"/>
      <c r="F36" s="125"/>
      <c r="G36" s="125"/>
      <c r="H36" s="1625"/>
      <c r="I36" s="1625"/>
    </row>
    <row r="37" spans="1:9" ht="78.75" x14ac:dyDescent="0.2">
      <c r="A37" s="16"/>
      <c r="B37" s="1622"/>
      <c r="C37" s="24" t="s">
        <v>880</v>
      </c>
      <c r="D37" s="106" t="s">
        <v>881</v>
      </c>
      <c r="E37" s="140"/>
      <c r="F37" s="140"/>
      <c r="G37" s="140"/>
    </row>
    <row r="38" spans="1:9" ht="90" x14ac:dyDescent="0.2">
      <c r="A38" s="16"/>
      <c r="B38" s="1626" t="s">
        <v>882</v>
      </c>
      <c r="C38" s="24" t="s">
        <v>883</v>
      </c>
      <c r="D38" s="484" t="s">
        <v>884</v>
      </c>
      <c r="E38" s="1628" t="s">
        <v>885</v>
      </c>
      <c r="F38" s="1629"/>
      <c r="G38" s="1629"/>
    </row>
    <row r="39" spans="1:9" ht="78" customHeight="1" x14ac:dyDescent="0.2">
      <c r="A39" s="16"/>
      <c r="B39" s="1627"/>
      <c r="C39" s="28" t="s">
        <v>886</v>
      </c>
      <c r="D39" s="124" t="s">
        <v>887</v>
      </c>
      <c r="E39" s="1629"/>
      <c r="F39" s="1629"/>
      <c r="G39" s="1629"/>
    </row>
    <row r="40" spans="1:9" x14ac:dyDescent="0.2">
      <c r="A40" s="16"/>
      <c r="B40" s="1630" t="s">
        <v>888</v>
      </c>
      <c r="C40" s="1630"/>
      <c r="D40" s="1630"/>
      <c r="E40" s="1630"/>
      <c r="F40" s="1630"/>
      <c r="G40" s="1630"/>
    </row>
    <row r="41" spans="1:9" x14ac:dyDescent="0.2">
      <c r="A41" s="1636" t="s">
        <v>889</v>
      </c>
      <c r="B41" s="1636" t="s">
        <v>164</v>
      </c>
      <c r="C41" s="1636"/>
      <c r="D41" s="1636"/>
      <c r="E41" s="1636"/>
      <c r="F41" s="1636"/>
      <c r="G41" s="1636"/>
    </row>
    <row r="42" spans="1:9" ht="179.25" customHeight="1" x14ac:dyDescent="0.2">
      <c r="A42" s="1636"/>
      <c r="B42" s="127" t="s">
        <v>882</v>
      </c>
      <c r="C42" s="121" t="s">
        <v>890</v>
      </c>
      <c r="D42" s="475" t="s">
        <v>891</v>
      </c>
      <c r="E42" s="128"/>
      <c r="F42" s="129"/>
      <c r="G42" s="128"/>
    </row>
    <row r="43" spans="1:9" ht="214.5" customHeight="1" x14ac:dyDescent="0.2">
      <c r="A43" s="1636"/>
      <c r="B43" s="1622" t="s">
        <v>892</v>
      </c>
      <c r="C43" s="24" t="s">
        <v>893</v>
      </c>
      <c r="D43" s="106" t="s">
        <v>894</v>
      </c>
      <c r="E43" s="106" t="s">
        <v>895</v>
      </c>
      <c r="F43" s="106" t="s">
        <v>833</v>
      </c>
      <c r="G43" s="106" t="s">
        <v>896</v>
      </c>
    </row>
    <row r="44" spans="1:9" ht="61.5" customHeight="1" x14ac:dyDescent="0.2">
      <c r="A44" s="1636"/>
      <c r="B44" s="1622"/>
      <c r="C44" s="24" t="s">
        <v>897</v>
      </c>
      <c r="D44" s="130"/>
      <c r="E44" s="106" t="s">
        <v>898</v>
      </c>
      <c r="F44" s="106" t="s">
        <v>823</v>
      </c>
      <c r="G44" s="106" t="s">
        <v>899</v>
      </c>
    </row>
    <row r="45" spans="1:9" ht="67.5" x14ac:dyDescent="0.2">
      <c r="A45" s="1636"/>
      <c r="B45" s="1622"/>
      <c r="C45" s="24" t="s">
        <v>900</v>
      </c>
      <c r="D45" s="106" t="s">
        <v>901</v>
      </c>
      <c r="E45" s="130"/>
      <c r="F45" s="125"/>
      <c r="G45" s="130"/>
    </row>
    <row r="46" spans="1:9" ht="101.25" x14ac:dyDescent="0.2">
      <c r="A46" s="1636"/>
      <c r="B46" s="1622"/>
      <c r="C46" s="24" t="s">
        <v>902</v>
      </c>
      <c r="D46" s="1384" t="s">
        <v>903</v>
      </c>
      <c r="E46" s="130"/>
      <c r="F46" s="125"/>
      <c r="G46" s="130"/>
    </row>
    <row r="47" spans="1:9" ht="65.099999999999994" customHeight="1" x14ac:dyDescent="0.2">
      <c r="A47" s="1636"/>
      <c r="B47" s="1622"/>
      <c r="C47" s="24" t="s">
        <v>904</v>
      </c>
      <c r="D47" s="106" t="s">
        <v>905</v>
      </c>
      <c r="E47" s="105" t="s">
        <v>906</v>
      </c>
      <c r="F47" s="106" t="s">
        <v>823</v>
      </c>
      <c r="G47" s="106" t="s">
        <v>907</v>
      </c>
    </row>
    <row r="48" spans="1:9" ht="147" customHeight="1" x14ac:dyDescent="0.2">
      <c r="A48" s="1636"/>
      <c r="B48" s="1622" t="s">
        <v>908</v>
      </c>
      <c r="C48" s="105" t="s">
        <v>909</v>
      </c>
      <c r="D48" s="106" t="s">
        <v>910</v>
      </c>
      <c r="E48" s="106" t="s">
        <v>911</v>
      </c>
      <c r="F48" s="106" t="s">
        <v>833</v>
      </c>
      <c r="G48" s="106" t="s">
        <v>912</v>
      </c>
    </row>
    <row r="49" spans="1:9" ht="144.75" customHeight="1" x14ac:dyDescent="0.2">
      <c r="A49" s="1636"/>
      <c r="B49" s="1622"/>
      <c r="C49" s="24" t="s">
        <v>913</v>
      </c>
      <c r="D49" s="106" t="s">
        <v>914</v>
      </c>
      <c r="E49" s="130"/>
      <c r="F49" s="125"/>
      <c r="G49" s="130"/>
    </row>
    <row r="50" spans="1:9" ht="149.25" customHeight="1" x14ac:dyDescent="0.2">
      <c r="A50" s="1636"/>
      <c r="B50" s="1622"/>
      <c r="C50" s="24" t="s">
        <v>915</v>
      </c>
      <c r="D50" s="106" t="s">
        <v>916</v>
      </c>
      <c r="E50" s="106" t="s">
        <v>911</v>
      </c>
      <c r="F50" s="106" t="s">
        <v>823</v>
      </c>
      <c r="G50" s="106" t="s">
        <v>917</v>
      </c>
    </row>
    <row r="51" spans="1:9" ht="90" x14ac:dyDescent="0.2">
      <c r="A51" s="1636"/>
      <c r="B51" s="1622"/>
      <c r="C51" s="24" t="s">
        <v>918</v>
      </c>
      <c r="D51" s="106" t="s">
        <v>919</v>
      </c>
      <c r="E51" s="130"/>
      <c r="F51" s="125"/>
      <c r="G51" s="130"/>
    </row>
    <row r="52" spans="1:9" ht="258.75" customHeight="1" x14ac:dyDescent="0.2">
      <c r="A52" s="1636"/>
      <c r="B52" s="1622"/>
      <c r="C52" s="24" t="s">
        <v>920</v>
      </c>
      <c r="D52" s="1403" t="s">
        <v>921</v>
      </c>
      <c r="E52" s="130"/>
      <c r="F52" s="125"/>
      <c r="G52" s="130"/>
      <c r="H52" s="1637"/>
      <c r="I52" s="1567"/>
    </row>
    <row r="53" spans="1:9" ht="121.5" customHeight="1" x14ac:dyDescent="0.2">
      <c r="A53" s="1636"/>
      <c r="B53" s="131" t="s">
        <v>922</v>
      </c>
      <c r="C53" s="28" t="s">
        <v>923</v>
      </c>
      <c r="D53" s="416" t="s">
        <v>924</v>
      </c>
      <c r="E53" s="132"/>
      <c r="F53" s="132"/>
      <c r="G53" s="132"/>
    </row>
    <row r="54" spans="1:9" x14ac:dyDescent="0.2">
      <c r="A54" s="1624" t="s">
        <v>925</v>
      </c>
      <c r="B54" s="1624" t="s">
        <v>313</v>
      </c>
      <c r="C54" s="1624"/>
      <c r="D54" s="1624"/>
      <c r="E54" s="1624"/>
      <c r="F54" s="1624"/>
      <c r="G54" s="1624"/>
    </row>
    <row r="55" spans="1:9" ht="215.25" customHeight="1" x14ac:dyDescent="0.2">
      <c r="A55" s="1624"/>
      <c r="B55" s="127" t="s">
        <v>882</v>
      </c>
      <c r="C55" s="121" t="s">
        <v>926</v>
      </c>
      <c r="D55" s="484" t="s">
        <v>927</v>
      </c>
      <c r="E55" s="128"/>
      <c r="F55" s="129"/>
      <c r="G55" s="128"/>
    </row>
    <row r="56" spans="1:9" ht="190.5" customHeight="1" x14ac:dyDescent="0.2">
      <c r="A56" s="1624"/>
      <c r="B56" s="1622" t="s">
        <v>928</v>
      </c>
      <c r="C56" s="123" t="s">
        <v>929</v>
      </c>
      <c r="D56" s="124" t="s">
        <v>930</v>
      </c>
      <c r="E56" s="130"/>
      <c r="F56" s="125"/>
      <c r="G56" s="130"/>
    </row>
    <row r="57" spans="1:9" ht="157.5" x14ac:dyDescent="0.2">
      <c r="A57" s="1624"/>
      <c r="B57" s="1622"/>
      <c r="C57" s="24" t="s">
        <v>931</v>
      </c>
      <c r="D57" s="124" t="s">
        <v>932</v>
      </c>
      <c r="E57" s="123" t="s">
        <v>933</v>
      </c>
      <c r="F57" s="123"/>
      <c r="G57" s="123" t="s">
        <v>934</v>
      </c>
    </row>
    <row r="58" spans="1:9" ht="149.25" customHeight="1" x14ac:dyDescent="0.2">
      <c r="A58" s="1624"/>
      <c r="B58" s="1622"/>
      <c r="C58" s="24" t="s">
        <v>935</v>
      </c>
      <c r="D58" s="124" t="s">
        <v>936</v>
      </c>
      <c r="E58" s="123" t="s">
        <v>937</v>
      </c>
      <c r="F58" s="123"/>
      <c r="G58" s="123" t="s">
        <v>938</v>
      </c>
    </row>
    <row r="59" spans="1:9" ht="215.25" customHeight="1" x14ac:dyDescent="0.2">
      <c r="A59" s="1624"/>
      <c r="B59" s="1622"/>
      <c r="C59" s="24" t="s">
        <v>939</v>
      </c>
      <c r="D59" s="124" t="s">
        <v>940</v>
      </c>
      <c r="E59" s="123" t="s">
        <v>941</v>
      </c>
      <c r="F59" s="123"/>
      <c r="G59" s="123" t="s">
        <v>942</v>
      </c>
    </row>
    <row r="60" spans="1:9" ht="67.5" x14ac:dyDescent="0.2">
      <c r="A60" s="1624"/>
      <c r="B60" s="1622" t="s">
        <v>908</v>
      </c>
      <c r="C60" s="24" t="s">
        <v>943</v>
      </c>
      <c r="D60" s="471" t="s">
        <v>944</v>
      </c>
      <c r="E60" s="24" t="s">
        <v>945</v>
      </c>
      <c r="F60" s="123" t="s">
        <v>823</v>
      </c>
      <c r="G60" s="123" t="s">
        <v>946</v>
      </c>
    </row>
    <row r="61" spans="1:9" ht="135" x14ac:dyDescent="0.2">
      <c r="A61" s="1624"/>
      <c r="B61" s="1613"/>
      <c r="C61" s="28" t="s">
        <v>947</v>
      </c>
      <c r="D61" s="1346" t="s">
        <v>948</v>
      </c>
      <c r="E61" s="469" t="s">
        <v>949</v>
      </c>
      <c r="F61" s="469" t="s">
        <v>833</v>
      </c>
      <c r="G61" s="477" t="s">
        <v>950</v>
      </c>
    </row>
    <row r="62" spans="1:9" x14ac:dyDescent="0.2">
      <c r="A62" s="1624"/>
      <c r="B62" s="1624" t="s">
        <v>113</v>
      </c>
      <c r="C62" s="1624"/>
      <c r="D62" s="1624"/>
      <c r="E62" s="1624"/>
      <c r="F62" s="1624"/>
      <c r="G62" s="1624"/>
    </row>
    <row r="63" spans="1:9" s="1" customFormat="1" ht="219" customHeight="1" x14ac:dyDescent="0.2">
      <c r="A63" s="1624"/>
      <c r="B63" s="127" t="s">
        <v>882</v>
      </c>
      <c r="C63" s="121" t="s">
        <v>926</v>
      </c>
      <c r="D63" s="477" t="s">
        <v>951</v>
      </c>
      <c r="E63" s="128"/>
      <c r="F63" s="129"/>
      <c r="G63" s="128"/>
    </row>
    <row r="64" spans="1:9" s="1" customFormat="1" ht="123.75" x14ac:dyDescent="0.2">
      <c r="A64" s="1624"/>
      <c r="B64" s="1622" t="s">
        <v>952</v>
      </c>
      <c r="C64" s="24" t="s">
        <v>953</v>
      </c>
      <c r="D64" s="484" t="s">
        <v>954</v>
      </c>
      <c r="E64" s="130"/>
      <c r="F64" s="125"/>
      <c r="G64" s="130"/>
    </row>
    <row r="65" spans="1:9" s="1" customFormat="1" ht="90" x14ac:dyDescent="0.2">
      <c r="A65" s="1624"/>
      <c r="B65" s="1622"/>
      <c r="C65" s="24" t="s">
        <v>955</v>
      </c>
      <c r="D65" s="124" t="s">
        <v>956</v>
      </c>
      <c r="E65" s="130"/>
      <c r="F65" s="125"/>
      <c r="G65" s="130"/>
    </row>
    <row r="66" spans="1:9" s="1" customFormat="1" ht="289.89999999999998" customHeight="1" x14ac:dyDescent="0.2">
      <c r="A66" s="1624"/>
      <c r="B66" s="1622"/>
      <c r="C66" s="24" t="s">
        <v>957</v>
      </c>
      <c r="D66" s="106" t="s">
        <v>958</v>
      </c>
      <c r="E66" s="490" t="s">
        <v>959</v>
      </c>
      <c r="F66" s="106" t="s">
        <v>833</v>
      </c>
      <c r="G66" s="123" t="s">
        <v>960</v>
      </c>
      <c r="I66" s="1433"/>
    </row>
    <row r="67" spans="1:9" s="1" customFormat="1" ht="242.25" customHeight="1" x14ac:dyDescent="0.2">
      <c r="A67" s="1624"/>
      <c r="B67" s="1622"/>
      <c r="C67" s="24" t="s">
        <v>961</v>
      </c>
      <c r="D67" s="124" t="s">
        <v>962</v>
      </c>
      <c r="E67" s="130"/>
      <c r="F67" s="125"/>
      <c r="G67" s="130"/>
    </row>
    <row r="68" spans="1:9" s="1" customFormat="1" ht="90" x14ac:dyDescent="0.2">
      <c r="A68" s="1624"/>
      <c r="B68" s="1613"/>
      <c r="C68" s="28" t="s">
        <v>963</v>
      </c>
      <c r="D68" s="124" t="s">
        <v>964</v>
      </c>
      <c r="E68" s="138"/>
      <c r="F68" s="140"/>
      <c r="G68" s="138"/>
    </row>
    <row r="69" spans="1:9" x14ac:dyDescent="0.2">
      <c r="A69" s="1620" t="s">
        <v>965</v>
      </c>
      <c r="B69" s="1620" t="s">
        <v>966</v>
      </c>
      <c r="C69" s="1620"/>
      <c r="D69" s="1620"/>
      <c r="E69" s="1620"/>
      <c r="F69" s="1620"/>
      <c r="G69" s="1620"/>
    </row>
    <row r="70" spans="1:9" s="1" customFormat="1" ht="202.5" x14ac:dyDescent="0.2">
      <c r="A70" s="1620"/>
      <c r="B70" s="127" t="s">
        <v>882</v>
      </c>
      <c r="C70" s="121" t="s">
        <v>967</v>
      </c>
      <c r="D70" s="1434" t="s">
        <v>968</v>
      </c>
      <c r="E70" s="128"/>
      <c r="F70" s="129"/>
      <c r="G70" s="128"/>
    </row>
    <row r="71" spans="1:9" s="1" customFormat="1" ht="111" customHeight="1" x14ac:dyDescent="0.2">
      <c r="A71" s="1620"/>
      <c r="B71" s="131" t="s">
        <v>969</v>
      </c>
      <c r="C71" s="28" t="s">
        <v>970</v>
      </c>
      <c r="D71" s="121" t="s">
        <v>971</v>
      </c>
      <c r="E71"/>
      <c r="F71" s="140"/>
      <c r="G71" s="138"/>
    </row>
    <row r="72" spans="1:9" x14ac:dyDescent="0.2">
      <c r="A72" s="1621" t="s">
        <v>972</v>
      </c>
      <c r="B72" s="1621" t="s">
        <v>60</v>
      </c>
      <c r="C72" s="1621"/>
      <c r="D72" s="1621"/>
      <c r="E72" s="1621"/>
      <c r="F72" s="1621"/>
      <c r="G72" s="1621"/>
    </row>
    <row r="73" spans="1:9" ht="202.5" x14ac:dyDescent="0.2">
      <c r="A73" s="1621"/>
      <c r="B73" s="127" t="s">
        <v>882</v>
      </c>
      <c r="C73" s="121" t="s">
        <v>973</v>
      </c>
      <c r="D73" s="487" t="s">
        <v>974</v>
      </c>
      <c r="E73" s="1426"/>
      <c r="F73" s="180"/>
      <c r="G73" s="128"/>
    </row>
    <row r="74" spans="1:9" ht="157.5" x14ac:dyDescent="0.2">
      <c r="A74" s="1621"/>
      <c r="B74" s="122" t="s">
        <v>922</v>
      </c>
      <c r="C74" s="123" t="s">
        <v>975</v>
      </c>
      <c r="D74" s="124" t="s">
        <v>976</v>
      </c>
      <c r="E74" s="106" t="s">
        <v>977</v>
      </c>
      <c r="F74" s="467" t="s">
        <v>833</v>
      </c>
      <c r="G74" s="467" t="s">
        <v>978</v>
      </c>
    </row>
    <row r="75" spans="1:9" ht="168" customHeight="1" x14ac:dyDescent="0.2">
      <c r="A75" s="1621"/>
      <c r="B75" s="1622" t="s">
        <v>979</v>
      </c>
      <c r="C75" s="24" t="s">
        <v>980</v>
      </c>
      <c r="D75" s="106" t="s">
        <v>981</v>
      </c>
      <c r="E75" s="130"/>
      <c r="F75" s="125"/>
      <c r="G75" s="130"/>
    </row>
    <row r="76" spans="1:9" ht="112.5" x14ac:dyDescent="0.2">
      <c r="A76" s="1621"/>
      <c r="B76" s="1622"/>
      <c r="C76" s="24" t="s">
        <v>982</v>
      </c>
      <c r="D76" s="124" t="s">
        <v>983</v>
      </c>
      <c r="E76" s="130"/>
      <c r="F76" s="125"/>
      <c r="G76" s="130"/>
    </row>
    <row r="77" spans="1:9" ht="45" x14ac:dyDescent="0.2">
      <c r="A77" s="1621"/>
      <c r="B77" s="1622" t="s">
        <v>984</v>
      </c>
      <c r="C77" s="24" t="s">
        <v>985</v>
      </c>
      <c r="D77" s="106" t="s">
        <v>986</v>
      </c>
      <c r="E77" s="130"/>
      <c r="F77" s="125"/>
      <c r="G77" s="130"/>
    </row>
    <row r="78" spans="1:9" ht="153" customHeight="1" x14ac:dyDescent="0.2">
      <c r="A78" s="1621"/>
      <c r="B78" s="1622"/>
      <c r="C78" s="24" t="s">
        <v>987</v>
      </c>
      <c r="D78" s="106" t="s">
        <v>988</v>
      </c>
      <c r="E78" s="130"/>
      <c r="F78" s="125"/>
      <c r="G78" s="130"/>
    </row>
    <row r="79" spans="1:9" ht="90" x14ac:dyDescent="0.2">
      <c r="A79" s="1621"/>
      <c r="B79" s="1622"/>
      <c r="C79" s="24" t="s">
        <v>989</v>
      </c>
      <c r="D79" s="106" t="s">
        <v>990</v>
      </c>
      <c r="E79" s="130"/>
      <c r="F79" s="125"/>
      <c r="G79" s="130"/>
    </row>
    <row r="80" spans="1:9" ht="67.5" x14ac:dyDescent="0.2">
      <c r="A80" s="1621"/>
      <c r="B80" s="122" t="s">
        <v>991</v>
      </c>
      <c r="C80" s="24" t="s">
        <v>992</v>
      </c>
      <c r="D80" s="105" t="s">
        <v>993</v>
      </c>
      <c r="E80" s="130"/>
      <c r="F80" s="125"/>
      <c r="G80" s="130"/>
    </row>
    <row r="81" spans="1:9" ht="56.25" x14ac:dyDescent="0.2">
      <c r="A81" s="1621"/>
      <c r="B81" s="1622" t="s">
        <v>994</v>
      </c>
      <c r="C81" s="123" t="s">
        <v>995</v>
      </c>
      <c r="D81" s="106" t="s">
        <v>996</v>
      </c>
      <c r="E81" s="125"/>
      <c r="F81" s="125"/>
      <c r="G81" s="130"/>
    </row>
    <row r="82" spans="1:9" ht="67.5" x14ac:dyDescent="0.2">
      <c r="A82" s="1621"/>
      <c r="B82" s="1622"/>
      <c r="C82" s="123" t="s">
        <v>997</v>
      </c>
      <c r="D82" s="106" t="s">
        <v>998</v>
      </c>
      <c r="E82" s="106"/>
      <c r="F82" s="106"/>
      <c r="G82" s="106" t="s">
        <v>999</v>
      </c>
    </row>
    <row r="83" spans="1:9" ht="56.25" x14ac:dyDescent="0.2">
      <c r="A83" s="1621"/>
      <c r="B83" s="1622"/>
      <c r="C83" s="106" t="s">
        <v>1000</v>
      </c>
      <c r="D83" s="106" t="s">
        <v>1001</v>
      </c>
      <c r="E83" s="130"/>
      <c r="F83" s="125"/>
      <c r="G83" s="130"/>
    </row>
    <row r="84" spans="1:9" ht="168.75" x14ac:dyDescent="0.2">
      <c r="A84" s="1621"/>
      <c r="B84" s="1622" t="s">
        <v>1002</v>
      </c>
      <c r="C84" s="24" t="s">
        <v>1003</v>
      </c>
      <c r="D84" s="124" t="s">
        <v>1004</v>
      </c>
      <c r="E84" s="130"/>
      <c r="F84" s="125"/>
      <c r="G84" s="130"/>
    </row>
    <row r="85" spans="1:9" ht="56.25" x14ac:dyDescent="0.2">
      <c r="A85" s="1621"/>
      <c r="B85" s="1622"/>
      <c r="C85" s="24" t="s">
        <v>1005</v>
      </c>
      <c r="D85" s="106" t="s">
        <v>1006</v>
      </c>
      <c r="E85" s="130"/>
      <c r="F85" s="125"/>
      <c r="G85" s="130"/>
    </row>
    <row r="86" spans="1:9" ht="101.25" x14ac:dyDescent="0.2">
      <c r="A86" s="1621"/>
      <c r="B86" s="122" t="s">
        <v>1007</v>
      </c>
      <c r="C86" s="123" t="s">
        <v>1008</v>
      </c>
      <c r="D86" s="124" t="s">
        <v>1009</v>
      </c>
      <c r="E86" s="124" t="s">
        <v>849</v>
      </c>
      <c r="F86" s="124" t="s">
        <v>850</v>
      </c>
      <c r="G86" s="124" t="s">
        <v>1010</v>
      </c>
    </row>
    <row r="87" spans="1:9" ht="130.5" customHeight="1" x14ac:dyDescent="0.2">
      <c r="A87" s="1621"/>
      <c r="B87" s="131" t="s">
        <v>1011</v>
      </c>
      <c r="C87" s="126" t="s">
        <v>1012</v>
      </c>
      <c r="D87" s="477" t="s">
        <v>1013</v>
      </c>
      <c r="E87" s="468" t="s">
        <v>849</v>
      </c>
      <c r="F87" s="469" t="s">
        <v>850</v>
      </c>
      <c r="G87" s="469" t="s">
        <v>1014</v>
      </c>
    </row>
    <row r="88" spans="1:9" x14ac:dyDescent="0.2">
      <c r="A88" s="1621"/>
      <c r="B88" s="1621" t="s">
        <v>1015</v>
      </c>
      <c r="C88" s="1621"/>
      <c r="D88" s="1621"/>
      <c r="E88" s="1621"/>
      <c r="F88" s="1621"/>
      <c r="G88" s="1621"/>
    </row>
    <row r="89" spans="1:9" ht="202.5" x14ac:dyDescent="0.2">
      <c r="A89" s="1621"/>
      <c r="B89" s="133" t="s">
        <v>882</v>
      </c>
      <c r="C89" s="134" t="s">
        <v>973</v>
      </c>
      <c r="D89" s="438" t="s">
        <v>2643</v>
      </c>
      <c r="E89" s="182"/>
      <c r="F89" s="181"/>
      <c r="G89" s="182"/>
      <c r="H89" s="1407"/>
    </row>
    <row r="90" spans="1:9" ht="183.75" customHeight="1" x14ac:dyDescent="0.2">
      <c r="A90" s="1621"/>
      <c r="B90" s="1623" t="s">
        <v>1016</v>
      </c>
      <c r="C90" s="135" t="s">
        <v>1017</v>
      </c>
      <c r="D90" s="1435" t="s">
        <v>1018</v>
      </c>
      <c r="E90" s="184"/>
      <c r="F90" s="183"/>
      <c r="G90" s="184"/>
      <c r="H90" s="1617"/>
      <c r="I90" s="1567"/>
    </row>
    <row r="91" spans="1:9" ht="157.5" x14ac:dyDescent="0.2">
      <c r="A91" s="1621"/>
      <c r="B91" s="1614"/>
      <c r="C91" s="135" t="s">
        <v>1019</v>
      </c>
      <c r="D91" s="442" t="s">
        <v>1020</v>
      </c>
      <c r="E91" s="184"/>
      <c r="F91" s="183"/>
      <c r="G91" s="184"/>
    </row>
    <row r="92" spans="1:9" ht="56.25" x14ac:dyDescent="0.2">
      <c r="A92" s="1621"/>
      <c r="B92" s="1614"/>
      <c r="C92" s="135" t="s">
        <v>1021</v>
      </c>
      <c r="D92" s="442" t="s">
        <v>1022</v>
      </c>
      <c r="E92" s="184"/>
      <c r="F92" s="183"/>
      <c r="G92" s="184"/>
    </row>
    <row r="93" spans="1:9" ht="78.75" x14ac:dyDescent="0.2">
      <c r="A93" s="1621"/>
      <c r="B93" s="1614"/>
      <c r="C93" s="135" t="s">
        <v>1023</v>
      </c>
      <c r="D93" s="135" t="s">
        <v>1024</v>
      </c>
      <c r="E93" s="184"/>
      <c r="F93" s="183"/>
      <c r="G93" s="184"/>
    </row>
    <row r="94" spans="1:9" ht="132" customHeight="1" x14ac:dyDescent="0.2">
      <c r="A94" s="1621"/>
      <c r="B94" s="1614"/>
      <c r="C94" s="135" t="s">
        <v>1025</v>
      </c>
      <c r="D94" s="442" t="s">
        <v>1026</v>
      </c>
      <c r="E94" s="184"/>
      <c r="F94" s="183"/>
      <c r="G94" s="184"/>
    </row>
    <row r="95" spans="1:9" ht="78.75" x14ac:dyDescent="0.2">
      <c r="A95" s="1621"/>
      <c r="B95" s="1614"/>
      <c r="C95" s="135" t="s">
        <v>1027</v>
      </c>
      <c r="D95" s="442" t="s">
        <v>1028</v>
      </c>
      <c r="E95" s="184"/>
      <c r="F95" s="183"/>
      <c r="G95" s="184"/>
    </row>
    <row r="96" spans="1:9" ht="67.5" x14ac:dyDescent="0.2">
      <c r="A96" s="1621"/>
      <c r="B96" s="1614"/>
      <c r="C96" s="135" t="s">
        <v>1029</v>
      </c>
      <c r="D96" s="442" t="s">
        <v>1030</v>
      </c>
      <c r="E96" s="184"/>
      <c r="F96" s="183"/>
      <c r="G96" s="184"/>
    </row>
    <row r="97" spans="1:8" ht="191.25" x14ac:dyDescent="0.2">
      <c r="A97" s="1621"/>
      <c r="B97" s="1614"/>
      <c r="C97" s="135" t="s">
        <v>1031</v>
      </c>
      <c r="D97" s="1435" t="s">
        <v>1032</v>
      </c>
      <c r="E97" s="184"/>
      <c r="F97" s="183"/>
      <c r="G97" s="184"/>
    </row>
    <row r="98" spans="1:8" ht="290.25" customHeight="1" x14ac:dyDescent="0.2">
      <c r="A98" s="1621"/>
      <c r="B98" s="1614"/>
      <c r="C98" s="136" t="s">
        <v>1033</v>
      </c>
      <c r="D98" s="1387" t="s">
        <v>1034</v>
      </c>
      <c r="E98" s="183"/>
      <c r="F98" s="183"/>
      <c r="G98" s="184"/>
    </row>
    <row r="99" spans="1:8" ht="249.95" customHeight="1" x14ac:dyDescent="0.2">
      <c r="A99" s="1621"/>
      <c r="B99" s="1614"/>
      <c r="C99" s="137" t="s">
        <v>1035</v>
      </c>
      <c r="D99" s="183" t="s">
        <v>1036</v>
      </c>
      <c r="E99" s="186"/>
      <c r="F99" s="186"/>
      <c r="G99" s="185"/>
      <c r="H99" s="1405"/>
    </row>
    <row r="100" spans="1:8" x14ac:dyDescent="0.2">
      <c r="A100" s="1618" t="s">
        <v>1037</v>
      </c>
      <c r="B100" s="1618" t="s">
        <v>152</v>
      </c>
      <c r="C100" s="1618"/>
      <c r="D100" s="1618"/>
      <c r="E100" s="1618"/>
      <c r="F100" s="1618"/>
      <c r="G100" s="1618"/>
    </row>
    <row r="101" spans="1:8" ht="250.5" customHeight="1" x14ac:dyDescent="0.2">
      <c r="A101" s="1618"/>
      <c r="B101" s="127" t="s">
        <v>882</v>
      </c>
      <c r="C101" s="121" t="s">
        <v>890</v>
      </c>
      <c r="D101" s="1434" t="s">
        <v>1038</v>
      </c>
      <c r="E101" s="129"/>
      <c r="F101" s="129"/>
      <c r="G101" s="128"/>
      <c r="H101" s="1431"/>
    </row>
    <row r="102" spans="1:8" ht="147" customHeight="1" x14ac:dyDescent="0.2">
      <c r="A102" s="1618"/>
      <c r="B102" s="1613" t="s">
        <v>1039</v>
      </c>
      <c r="C102" s="24" t="s">
        <v>1040</v>
      </c>
      <c r="D102" s="124" t="s">
        <v>1041</v>
      </c>
      <c r="E102" s="129"/>
      <c r="F102" s="125"/>
      <c r="G102" s="125"/>
      <c r="H102" s="1431"/>
    </row>
    <row r="103" spans="1:8" ht="56.25" x14ac:dyDescent="0.2">
      <c r="A103" s="1618"/>
      <c r="B103" s="1614"/>
      <c r="C103" s="28" t="s">
        <v>1042</v>
      </c>
      <c r="D103" s="477" t="s">
        <v>1043</v>
      </c>
      <c r="E103" s="138"/>
      <c r="F103" s="140"/>
      <c r="G103" s="140"/>
    </row>
    <row r="104" spans="1:8" x14ac:dyDescent="0.2">
      <c r="A104" s="1619" t="s">
        <v>1044</v>
      </c>
      <c r="B104" s="1619" t="s">
        <v>208</v>
      </c>
      <c r="C104" s="1619"/>
      <c r="D104" s="1619"/>
      <c r="E104" s="1619"/>
      <c r="F104" s="1619"/>
      <c r="G104" s="1619"/>
    </row>
    <row r="105" spans="1:8" ht="183" customHeight="1" x14ac:dyDescent="0.2">
      <c r="A105" s="1619"/>
      <c r="B105" s="127" t="s">
        <v>882</v>
      </c>
      <c r="C105" s="121" t="s">
        <v>890</v>
      </c>
      <c r="D105" s="124" t="s">
        <v>1045</v>
      </c>
      <c r="E105" s="1427"/>
      <c r="F105" s="489"/>
      <c r="G105" s="488"/>
      <c r="H105" s="1431"/>
    </row>
    <row r="106" spans="1:8" ht="128.25" customHeight="1" x14ac:dyDescent="0.2">
      <c r="A106" s="1619"/>
      <c r="B106" s="122" t="s">
        <v>1046</v>
      </c>
      <c r="C106" s="24" t="s">
        <v>1047</v>
      </c>
      <c r="D106" s="124" t="s">
        <v>1048</v>
      </c>
      <c r="E106" s="1427"/>
      <c r="F106" s="489"/>
      <c r="G106" s="488"/>
      <c r="H106" s="1431"/>
    </row>
    <row r="107" spans="1:8" ht="93" x14ac:dyDescent="0.2">
      <c r="A107" s="1619"/>
      <c r="B107" s="1613" t="s">
        <v>1049</v>
      </c>
      <c r="C107" s="106" t="s">
        <v>1050</v>
      </c>
      <c r="D107" s="124" t="s">
        <v>1051</v>
      </c>
      <c r="E107" s="490" t="s">
        <v>1052</v>
      </c>
      <c r="F107" s="106" t="s">
        <v>823</v>
      </c>
      <c r="G107" s="106" t="s">
        <v>1053</v>
      </c>
    </row>
    <row r="108" spans="1:8" ht="101.25" x14ac:dyDescent="0.2">
      <c r="A108" s="1619"/>
      <c r="B108" s="1615"/>
      <c r="C108" s="106" t="s">
        <v>1054</v>
      </c>
      <c r="D108" s="123" t="s">
        <v>1055</v>
      </c>
      <c r="E108" s="106" t="s">
        <v>1056</v>
      </c>
      <c r="F108" s="106" t="s">
        <v>823</v>
      </c>
      <c r="G108" s="106"/>
    </row>
    <row r="109" spans="1:8" ht="119.25" customHeight="1" x14ac:dyDescent="0.2">
      <c r="A109" s="1619"/>
      <c r="B109" s="122" t="s">
        <v>1057</v>
      </c>
      <c r="C109" s="24" t="s">
        <v>1058</v>
      </c>
      <c r="D109" s="124" t="s">
        <v>1059</v>
      </c>
      <c r="E109" s="130"/>
      <c r="F109" s="125"/>
      <c r="G109" s="130"/>
    </row>
    <row r="110" spans="1:8" ht="123.75" x14ac:dyDescent="0.2">
      <c r="A110" s="1619"/>
      <c r="B110" s="122" t="s">
        <v>1060</v>
      </c>
      <c r="C110" s="24" t="s">
        <v>1061</v>
      </c>
      <c r="D110" s="124" t="s">
        <v>1062</v>
      </c>
      <c r="E110" s="130"/>
      <c r="F110" s="125"/>
      <c r="G110" s="130"/>
    </row>
    <row r="111" spans="1:8" ht="67.5" x14ac:dyDescent="0.2">
      <c r="A111" s="1619"/>
      <c r="B111" s="122" t="s">
        <v>1063</v>
      </c>
      <c r="C111" s="123" t="s">
        <v>1064</v>
      </c>
      <c r="D111" s="24" t="s">
        <v>1065</v>
      </c>
      <c r="E111" s="130"/>
      <c r="F111" s="125"/>
      <c r="G111" s="130"/>
    </row>
    <row r="112" spans="1:8" ht="93" x14ac:dyDescent="0.2">
      <c r="A112" s="1619"/>
      <c r="B112" s="1613" t="s">
        <v>1066</v>
      </c>
      <c r="C112" s="24" t="s">
        <v>1067</v>
      </c>
      <c r="D112" s="24" t="s">
        <v>1068</v>
      </c>
      <c r="E112" s="471" t="s">
        <v>1052</v>
      </c>
      <c r="F112" s="123" t="s">
        <v>823</v>
      </c>
      <c r="G112" s="124" t="s">
        <v>1069</v>
      </c>
      <c r="H112" s="1404"/>
    </row>
    <row r="113" spans="1:8" ht="101.25" x14ac:dyDescent="0.2">
      <c r="A113" s="1619"/>
      <c r="B113" s="1614"/>
      <c r="C113" s="28" t="s">
        <v>1070</v>
      </c>
      <c r="D113" s="1436" t="s">
        <v>1071</v>
      </c>
      <c r="E113" s="478" t="s">
        <v>1056</v>
      </c>
      <c r="F113" s="126" t="s">
        <v>823</v>
      </c>
      <c r="G113" s="124" t="s">
        <v>1072</v>
      </c>
    </row>
    <row r="114" spans="1:8" x14ac:dyDescent="0.2">
      <c r="A114" s="1611" t="s">
        <v>1073</v>
      </c>
      <c r="B114" s="1611" t="s">
        <v>346</v>
      </c>
      <c r="C114" s="1611"/>
      <c r="D114" s="1611"/>
      <c r="E114" s="1611"/>
      <c r="F114" s="1611"/>
      <c r="G114" s="1611"/>
    </row>
    <row r="115" spans="1:8" s="1" customFormat="1" ht="202.5" x14ac:dyDescent="0.2">
      <c r="A115" s="1611"/>
      <c r="B115" s="127" t="s">
        <v>882</v>
      </c>
      <c r="C115" s="121" t="s">
        <v>890</v>
      </c>
      <c r="D115" s="1386" t="s">
        <v>1074</v>
      </c>
      <c r="E115" s="128"/>
      <c r="F115" s="129"/>
      <c r="G115" s="128"/>
    </row>
    <row r="116" spans="1:8" s="1" customFormat="1" ht="67.5" x14ac:dyDescent="0.2">
      <c r="A116" s="1611"/>
      <c r="B116" s="1613" t="s">
        <v>1075</v>
      </c>
      <c r="C116" s="24" t="s">
        <v>1076</v>
      </c>
      <c r="D116" s="484" t="s">
        <v>1077</v>
      </c>
      <c r="E116" s="130"/>
      <c r="F116" s="125"/>
      <c r="G116" s="130"/>
    </row>
    <row r="117" spans="1:8" s="1" customFormat="1" ht="272.25" customHeight="1" x14ac:dyDescent="0.2">
      <c r="A117" s="1611"/>
      <c r="B117" s="1614"/>
      <c r="C117" s="24" t="s">
        <v>1078</v>
      </c>
      <c r="D117" s="123" t="s">
        <v>1079</v>
      </c>
      <c r="E117" s="130"/>
      <c r="F117" s="125"/>
      <c r="G117" s="130"/>
    </row>
    <row r="118" spans="1:8" s="1" customFormat="1" ht="90" x14ac:dyDescent="0.2">
      <c r="A118" s="1611"/>
      <c r="B118" s="1615"/>
      <c r="C118" s="24" t="s">
        <v>1080</v>
      </c>
      <c r="D118" s="105" t="s">
        <v>1081</v>
      </c>
      <c r="E118" s="471" t="s">
        <v>829</v>
      </c>
      <c r="F118" s="124" t="s">
        <v>850</v>
      </c>
      <c r="G118" s="124" t="s">
        <v>1082</v>
      </c>
    </row>
    <row r="119" spans="1:8" s="1" customFormat="1" ht="56.25" x14ac:dyDescent="0.2">
      <c r="A119" s="1611"/>
      <c r="B119" s="122" t="s">
        <v>1083</v>
      </c>
      <c r="C119" s="24" t="s">
        <v>1084</v>
      </c>
      <c r="D119" s="106" t="s">
        <v>1085</v>
      </c>
      <c r="E119" s="471" t="s">
        <v>1086</v>
      </c>
      <c r="F119" s="124" t="s">
        <v>850</v>
      </c>
      <c r="G119" s="484" t="s">
        <v>1087</v>
      </c>
    </row>
    <row r="120" spans="1:8" x14ac:dyDescent="0.2">
      <c r="A120" s="1611"/>
      <c r="B120" s="1611" t="s">
        <v>267</v>
      </c>
      <c r="C120" s="1611"/>
      <c r="D120" s="1611"/>
      <c r="E120" s="1611"/>
      <c r="F120" s="1611"/>
      <c r="G120" s="1611"/>
    </row>
    <row r="121" spans="1:8" s="1" customFormat="1" ht="202.5" x14ac:dyDescent="0.2">
      <c r="A121" s="1611"/>
      <c r="B121" s="127" t="s">
        <v>882</v>
      </c>
      <c r="C121" s="121" t="s">
        <v>890</v>
      </c>
      <c r="D121" s="121" t="s">
        <v>1088</v>
      </c>
      <c r="E121" s="128"/>
      <c r="F121" s="129"/>
      <c r="G121" s="128"/>
      <c r="H121" s="1431"/>
    </row>
    <row r="122" spans="1:8" x14ac:dyDescent="0.2">
      <c r="A122" s="1611"/>
      <c r="B122" s="1616" t="s">
        <v>1073</v>
      </c>
      <c r="C122" s="1616"/>
      <c r="D122" s="1616"/>
      <c r="E122" s="1616"/>
      <c r="F122" s="1616"/>
      <c r="G122" s="1616"/>
    </row>
    <row r="123" spans="1:8" ht="312.75" customHeight="1" x14ac:dyDescent="0.2">
      <c r="A123" s="1611"/>
      <c r="B123" s="1613" t="s">
        <v>922</v>
      </c>
      <c r="C123" s="123" t="s">
        <v>1089</v>
      </c>
      <c r="D123" s="106" t="s">
        <v>1090</v>
      </c>
      <c r="E123" s="123" t="s">
        <v>1091</v>
      </c>
      <c r="F123" s="124" t="s">
        <v>823</v>
      </c>
      <c r="G123" s="124" t="s">
        <v>1092</v>
      </c>
    </row>
    <row r="124" spans="1:8" ht="157.5" x14ac:dyDescent="0.2">
      <c r="A124" s="1611"/>
      <c r="B124" s="1615"/>
      <c r="C124" s="24" t="s">
        <v>1093</v>
      </c>
      <c r="D124" s="123" t="s">
        <v>1094</v>
      </c>
      <c r="E124" s="123" t="s">
        <v>1095</v>
      </c>
      <c r="F124" s="123" t="s">
        <v>823</v>
      </c>
      <c r="G124" s="123" t="s">
        <v>1096</v>
      </c>
    </row>
    <row r="125" spans="1:8" ht="45" x14ac:dyDescent="0.2">
      <c r="A125" s="1611"/>
      <c r="B125" s="1613" t="s">
        <v>1097</v>
      </c>
      <c r="C125" s="106" t="s">
        <v>1098</v>
      </c>
      <c r="D125" s="123" t="s">
        <v>1099</v>
      </c>
      <c r="E125" s="123" t="s">
        <v>1100</v>
      </c>
      <c r="F125" s="123" t="s">
        <v>823</v>
      </c>
      <c r="G125" s="123" t="s">
        <v>1101</v>
      </c>
    </row>
    <row r="126" spans="1:8" ht="92.25" customHeight="1" x14ac:dyDescent="0.2">
      <c r="A126" s="1611"/>
      <c r="B126" s="1615"/>
      <c r="C126" s="106" t="s">
        <v>1102</v>
      </c>
      <c r="D126" s="1384" t="s">
        <v>1103</v>
      </c>
      <c r="E126" s="125"/>
      <c r="F126" s="125"/>
      <c r="G126" s="124" t="s">
        <v>1101</v>
      </c>
    </row>
    <row r="127" spans="1:8" s="439" customFormat="1" ht="90" x14ac:dyDescent="0.2">
      <c r="A127" s="1611"/>
      <c r="B127" s="1613" t="s">
        <v>1104</v>
      </c>
      <c r="C127" s="24" t="s">
        <v>1105</v>
      </c>
      <c r="D127" s="123" t="s">
        <v>1106</v>
      </c>
      <c r="E127" s="471"/>
      <c r="F127" s="123"/>
      <c r="G127" s="583"/>
    </row>
    <row r="128" spans="1:8" s="439" customFormat="1" ht="123.75" x14ac:dyDescent="0.2">
      <c r="A128" s="1611"/>
      <c r="B128" s="1614"/>
      <c r="C128" s="24" t="s">
        <v>1107</v>
      </c>
      <c r="D128" s="123" t="s">
        <v>1108</v>
      </c>
      <c r="E128" s="471"/>
      <c r="F128" s="123"/>
      <c r="G128" s="583"/>
    </row>
    <row r="129" spans="1:8" s="439" customFormat="1" ht="81.75" customHeight="1" x14ac:dyDescent="0.2">
      <c r="A129" s="1611"/>
      <c r="B129" s="1614"/>
      <c r="C129" s="24" t="s">
        <v>1109</v>
      </c>
      <c r="D129" s="123" t="s">
        <v>1110</v>
      </c>
      <c r="E129" s="471"/>
      <c r="F129" s="123"/>
      <c r="G129" s="583"/>
    </row>
    <row r="130" spans="1:8" s="32" customFormat="1" ht="191.25" x14ac:dyDescent="0.2">
      <c r="A130" s="1611"/>
      <c r="B130" s="1615"/>
      <c r="C130" s="24" t="s">
        <v>1111</v>
      </c>
      <c r="D130" s="124" t="s">
        <v>1112</v>
      </c>
      <c r="E130" s="130"/>
      <c r="F130" s="125"/>
      <c r="G130" s="139"/>
    </row>
    <row r="131" spans="1:8" ht="96" customHeight="1" x14ac:dyDescent="0.2">
      <c r="A131" s="1611"/>
      <c r="B131" s="131" t="s">
        <v>1113</v>
      </c>
      <c r="C131" s="28" t="s">
        <v>1114</v>
      </c>
      <c r="D131" s="1346" t="s">
        <v>1115</v>
      </c>
      <c r="E131" s="140"/>
      <c r="F131" s="140"/>
      <c r="G131" s="139"/>
    </row>
    <row r="132" spans="1:8" s="1" customFormat="1" ht="99.75" customHeight="1" x14ac:dyDescent="0.2">
      <c r="A132" s="1612"/>
      <c r="B132" s="190" t="s">
        <v>1116</v>
      </c>
      <c r="C132" s="191" t="s">
        <v>1117</v>
      </c>
      <c r="D132" s="559" t="s">
        <v>1118</v>
      </c>
      <c r="E132" s="192"/>
      <c r="F132" s="192"/>
      <c r="G132" s="192"/>
    </row>
    <row r="133" spans="1:8" x14ac:dyDescent="0.2">
      <c r="A133" s="141"/>
      <c r="B133" s="103"/>
      <c r="C133" s="118"/>
      <c r="D133" s="11"/>
      <c r="E133" s="176"/>
      <c r="F133" s="11"/>
      <c r="G133" s="176"/>
    </row>
    <row r="134" spans="1:8" x14ac:dyDescent="0.2">
      <c r="A134" s="1608" t="s">
        <v>1119</v>
      </c>
      <c r="B134" s="1608"/>
      <c r="C134" s="1608"/>
      <c r="D134" s="187"/>
      <c r="E134" s="187"/>
      <c r="F134" s="188"/>
      <c r="G134" s="189"/>
    </row>
    <row r="135" spans="1:8" x14ac:dyDescent="0.2">
      <c r="A135" s="12"/>
      <c r="B135" s="1609" t="s">
        <v>1120</v>
      </c>
      <c r="C135" s="1609"/>
      <c r="D135" s="188"/>
      <c r="E135" s="188"/>
      <c r="F135" s="188"/>
      <c r="G135" s="188"/>
    </row>
    <row r="136" spans="1:8" ht="22.5" x14ac:dyDescent="0.2">
      <c r="A136" s="12"/>
      <c r="B136" s="142" t="s">
        <v>1121</v>
      </c>
      <c r="C136" s="107" t="s">
        <v>1122</v>
      </c>
      <c r="D136" s="11"/>
      <c r="E136" s="176"/>
      <c r="F136" s="11"/>
      <c r="G136" s="176"/>
    </row>
    <row r="137" spans="1:8" x14ac:dyDescent="0.2">
      <c r="A137" s="12"/>
      <c r="B137" s="1609" t="s">
        <v>139</v>
      </c>
      <c r="C137" s="1609"/>
      <c r="D137" s="188"/>
      <c r="E137" s="188"/>
      <c r="F137" s="188"/>
      <c r="G137" s="188"/>
    </row>
    <row r="138" spans="1:8" ht="67.5" x14ac:dyDescent="0.2">
      <c r="A138" s="12"/>
      <c r="B138" s="143" t="s">
        <v>1123</v>
      </c>
      <c r="C138" s="102" t="s">
        <v>1124</v>
      </c>
      <c r="D138" s="11"/>
      <c r="E138" s="176"/>
      <c r="F138" s="11"/>
      <c r="G138" s="176"/>
      <c r="H138" s="194"/>
    </row>
    <row r="139" spans="1:8" x14ac:dyDescent="0.2">
      <c r="A139" s="12"/>
      <c r="B139" s="1609" t="s">
        <v>1125</v>
      </c>
      <c r="C139" s="1609"/>
      <c r="D139" s="11"/>
      <c r="E139" s="188"/>
      <c r="F139" s="188"/>
      <c r="G139" s="188"/>
    </row>
    <row r="140" spans="1:8" ht="33.75" x14ac:dyDescent="0.2">
      <c r="A140" s="12"/>
      <c r="B140" s="144" t="s">
        <v>1126</v>
      </c>
      <c r="C140" s="107" t="s">
        <v>1122</v>
      </c>
      <c r="D140" s="11"/>
      <c r="E140" s="176"/>
      <c r="F140" s="11"/>
      <c r="G140" s="176"/>
    </row>
    <row r="141" spans="1:8" x14ac:dyDescent="0.2">
      <c r="A141" s="12"/>
      <c r="B141" s="1610" t="s">
        <v>1127</v>
      </c>
      <c r="C141" s="1610"/>
      <c r="D141" s="11"/>
      <c r="E141" s="176"/>
      <c r="F141" s="11"/>
      <c r="G141" s="176"/>
    </row>
    <row r="142" spans="1:8" ht="33.75" x14ac:dyDescent="0.2">
      <c r="A142" s="17"/>
      <c r="B142" s="145" t="s">
        <v>1128</v>
      </c>
      <c r="C142" s="121" t="s">
        <v>1122</v>
      </c>
      <c r="D142" s="11"/>
      <c r="E142" s="176"/>
      <c r="F142" s="11"/>
      <c r="G142" s="176"/>
    </row>
  </sheetData>
  <autoFilter ref="A5:G132" xr:uid="{55151466-E932-42DA-B6A5-DE1547311FED}"/>
  <mergeCells count="60">
    <mergeCell ref="A4:A5"/>
    <mergeCell ref="B4:B5"/>
    <mergeCell ref="C4:C5"/>
    <mergeCell ref="D4:D5"/>
    <mergeCell ref="E4:G4"/>
    <mergeCell ref="A41:A53"/>
    <mergeCell ref="B41:G41"/>
    <mergeCell ref="B43:B47"/>
    <mergeCell ref="B48:B52"/>
    <mergeCell ref="H52:I52"/>
    <mergeCell ref="H35:I35"/>
    <mergeCell ref="H36:I36"/>
    <mergeCell ref="B38:B39"/>
    <mergeCell ref="E38:G39"/>
    <mergeCell ref="B40:G40"/>
    <mergeCell ref="B7:B37"/>
    <mergeCell ref="H7:I7"/>
    <mergeCell ref="C15:C16"/>
    <mergeCell ref="D15:D16"/>
    <mergeCell ref="E15:E16"/>
    <mergeCell ref="F15:F16"/>
    <mergeCell ref="G15:G16"/>
    <mergeCell ref="E7:G11"/>
    <mergeCell ref="A54:A68"/>
    <mergeCell ref="B54:G54"/>
    <mergeCell ref="B56:B59"/>
    <mergeCell ref="B60:B61"/>
    <mergeCell ref="B62:G62"/>
    <mergeCell ref="B64:B68"/>
    <mergeCell ref="A69:A71"/>
    <mergeCell ref="B69:G69"/>
    <mergeCell ref="A72:A99"/>
    <mergeCell ref="B72:G72"/>
    <mergeCell ref="B75:B76"/>
    <mergeCell ref="B77:B79"/>
    <mergeCell ref="B81:B83"/>
    <mergeCell ref="B84:B85"/>
    <mergeCell ref="B88:G88"/>
    <mergeCell ref="B90:B99"/>
    <mergeCell ref="H90:I90"/>
    <mergeCell ref="A100:A103"/>
    <mergeCell ref="B100:G100"/>
    <mergeCell ref="B102:B103"/>
    <mergeCell ref="A104:A113"/>
    <mergeCell ref="B104:G104"/>
    <mergeCell ref="B107:B108"/>
    <mergeCell ref="B112:B113"/>
    <mergeCell ref="A114:A132"/>
    <mergeCell ref="B114:G114"/>
    <mergeCell ref="B116:B118"/>
    <mergeCell ref="B120:G120"/>
    <mergeCell ref="B122:G122"/>
    <mergeCell ref="B123:B124"/>
    <mergeCell ref="B125:B126"/>
    <mergeCell ref="B127:B130"/>
    <mergeCell ref="A134:C134"/>
    <mergeCell ref="B135:C135"/>
    <mergeCell ref="B137:C137"/>
    <mergeCell ref="B139:C139"/>
    <mergeCell ref="B141:C141"/>
  </mergeCells>
  <dataValidations count="1">
    <dataValidation type="list" allowBlank="1" showInputMessage="1" showErrorMessage="1" sqref="F63:F68 F55:F60 F89:F99 F70:F71 F101:F103 F75:F87 F134:F138 F123:F132 F42:F52 F109:F112 F12:F15 F17:F36 F140:F142 F115:F119 F121" xr:uid="{BD5CD270-2D3D-4FDE-BA06-64B8492AF3C0}">
      <formula1>"Not applicable,Legal prohibitions,Confidentiality constraints,Information unavailable/incomplete"</formula1>
    </dataValidation>
  </dataValidations>
  <pageMargins left="0.59055118110236227" right="0.59055118110236227" top="0.59055118110236227" bottom="0.59055118110236227" header="0.31496062992125984" footer="0.31496062992125984"/>
  <pageSetup paperSize="9" scale="44"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B9DFE-7385-429C-A299-51E34D078CA0}">
  <dimension ref="A1:F115"/>
  <sheetViews>
    <sheetView topLeftCell="A109" zoomScale="110" zoomScaleNormal="110" workbookViewId="0">
      <selection activeCell="C71" sqref="C71"/>
    </sheetView>
  </sheetViews>
  <sheetFormatPr defaultColWidth="9" defaultRowHeight="14.25" x14ac:dyDescent="0.2"/>
  <cols>
    <col min="1" max="1" width="9.125" customWidth="1"/>
    <col min="2" max="2" width="38.75" customWidth="1"/>
    <col min="3" max="3" width="60.5" customWidth="1"/>
    <col min="4" max="4" width="60.5" style="1473" customWidth="1"/>
    <col min="5" max="5" width="9" style="519"/>
  </cols>
  <sheetData>
    <row r="1" spans="1:5" ht="39.950000000000003" customHeight="1" x14ac:dyDescent="0.2">
      <c r="A1" s="4"/>
      <c r="B1" s="2"/>
      <c r="C1" s="2"/>
      <c r="D1" s="1453"/>
      <c r="E1" s="175"/>
    </row>
    <row r="2" spans="1:5" ht="14.25" customHeight="1" x14ac:dyDescent="0.2">
      <c r="C2" s="438"/>
      <c r="D2" s="1454"/>
    </row>
    <row r="3" spans="1:5" s="32" customFormat="1" ht="18" x14ac:dyDescent="0.2">
      <c r="A3" s="576" t="s">
        <v>1129</v>
      </c>
      <c r="B3" s="438"/>
      <c r="C3" s="438"/>
      <c r="D3" s="1455"/>
      <c r="E3" s="205"/>
    </row>
    <row r="4" spans="1:5" s="32" customFormat="1" ht="16.5" customHeight="1" x14ac:dyDescent="0.2">
      <c r="A4" s="577" t="s">
        <v>1130</v>
      </c>
      <c r="B4" s="438"/>
      <c r="C4" s="438"/>
      <c r="D4" s="1455"/>
      <c r="E4" s="205"/>
    </row>
    <row r="5" spans="1:5" s="32" customFormat="1" ht="16.5" customHeight="1" x14ac:dyDescent="0.2">
      <c r="A5" s="578" t="s">
        <v>366</v>
      </c>
      <c r="B5" s="579"/>
      <c r="C5" s="520"/>
      <c r="D5" s="1456"/>
      <c r="E5" s="205"/>
    </row>
    <row r="6" spans="1:5" s="32" customFormat="1" ht="24" customHeight="1" x14ac:dyDescent="0.2">
      <c r="A6" s="1653" t="s">
        <v>1131</v>
      </c>
      <c r="B6" s="1653"/>
      <c r="C6" s="1653"/>
      <c r="D6" s="1653"/>
      <c r="E6" s="205"/>
    </row>
    <row r="7" spans="1:5" x14ac:dyDescent="0.2">
      <c r="A7" s="1654" t="s">
        <v>1132</v>
      </c>
      <c r="B7" s="1654"/>
      <c r="C7" s="521" t="s">
        <v>1133</v>
      </c>
      <c r="D7" s="1457" t="s">
        <v>694</v>
      </c>
    </row>
    <row r="8" spans="1:5" ht="39.75" customHeight="1" x14ac:dyDescent="0.2">
      <c r="A8" s="1604" t="s">
        <v>1134</v>
      </c>
      <c r="B8" s="1645" t="s">
        <v>1135</v>
      </c>
      <c r="C8" s="523" t="s">
        <v>1136</v>
      </c>
      <c r="D8" s="1458" t="s">
        <v>1137</v>
      </c>
    </row>
    <row r="9" spans="1:5" ht="101.25" x14ac:dyDescent="0.2">
      <c r="A9" s="1604"/>
      <c r="B9" s="1645"/>
      <c r="C9" s="146" t="s">
        <v>1138</v>
      </c>
      <c r="D9" s="1458" t="s">
        <v>1139</v>
      </c>
    </row>
    <row r="10" spans="1:5" ht="75.75" customHeight="1" x14ac:dyDescent="0.2">
      <c r="A10" s="1604"/>
      <c r="B10" s="1645"/>
      <c r="C10" s="146" t="s">
        <v>1140</v>
      </c>
      <c r="D10" s="1458" t="s">
        <v>1141</v>
      </c>
    </row>
    <row r="11" spans="1:5" ht="131.25" customHeight="1" x14ac:dyDescent="0.2">
      <c r="A11" s="1604"/>
      <c r="B11" s="1645"/>
      <c r="C11" s="146" t="s">
        <v>1142</v>
      </c>
      <c r="D11" s="1458" t="s">
        <v>1143</v>
      </c>
    </row>
    <row r="12" spans="1:5" ht="90.75" thickBot="1" x14ac:dyDescent="0.25">
      <c r="A12" s="1605"/>
      <c r="B12" s="1652"/>
      <c r="C12" s="146" t="s">
        <v>1144</v>
      </c>
      <c r="D12" s="1458" t="s">
        <v>1145</v>
      </c>
      <c r="E12" s="1404"/>
    </row>
    <row r="13" spans="1:5" ht="69.75" customHeight="1" x14ac:dyDescent="0.2">
      <c r="A13" s="1643" t="s">
        <v>1146</v>
      </c>
      <c r="B13" s="1645" t="s">
        <v>1147</v>
      </c>
      <c r="C13" s="146" t="s">
        <v>1148</v>
      </c>
      <c r="D13" s="1458" t="s">
        <v>1149</v>
      </c>
    </row>
    <row r="14" spans="1:5" ht="199.5" customHeight="1" thickBot="1" x14ac:dyDescent="0.25">
      <c r="A14" s="1605"/>
      <c r="B14" s="1645"/>
      <c r="C14" s="146" t="s">
        <v>1150</v>
      </c>
      <c r="D14" s="1458" t="s">
        <v>1151</v>
      </c>
      <c r="E14" s="1404"/>
    </row>
    <row r="15" spans="1:5" ht="378" customHeight="1" x14ac:dyDescent="0.2">
      <c r="A15" s="1643" t="s">
        <v>1152</v>
      </c>
      <c r="B15" s="1644" t="s">
        <v>1153</v>
      </c>
      <c r="C15" s="146" t="s">
        <v>1154</v>
      </c>
      <c r="D15" s="1458" t="s">
        <v>1155</v>
      </c>
      <c r="E15" s="1404"/>
    </row>
    <row r="16" spans="1:5" ht="90" x14ac:dyDescent="0.2">
      <c r="A16" s="1604"/>
      <c r="B16" s="1645"/>
      <c r="C16" s="146" t="s">
        <v>1156</v>
      </c>
      <c r="D16" s="1458" t="s">
        <v>1157</v>
      </c>
      <c r="E16" s="1404"/>
    </row>
    <row r="17" spans="1:5" ht="90" x14ac:dyDescent="0.2">
      <c r="A17" s="1604"/>
      <c r="B17" s="1645"/>
      <c r="C17" s="146" t="s">
        <v>1158</v>
      </c>
      <c r="D17" s="1458" t="s">
        <v>1159</v>
      </c>
      <c r="E17" s="1404"/>
    </row>
    <row r="18" spans="1:5" ht="90" x14ac:dyDescent="0.2">
      <c r="A18" s="1604"/>
      <c r="B18" s="1645"/>
      <c r="C18" s="146" t="s">
        <v>1160</v>
      </c>
      <c r="D18" s="1458" t="s">
        <v>1161</v>
      </c>
      <c r="E18" s="1404"/>
    </row>
    <row r="19" spans="1:5" ht="85.5" customHeight="1" x14ac:dyDescent="0.2">
      <c r="A19" s="1604"/>
      <c r="B19" s="1645"/>
      <c r="C19" s="146" t="s">
        <v>1162</v>
      </c>
      <c r="D19" s="1459" t="s">
        <v>1163</v>
      </c>
      <c r="E19" s="1404"/>
    </row>
    <row r="20" spans="1:5" ht="77.25" customHeight="1" x14ac:dyDescent="0.2">
      <c r="A20" s="1604"/>
      <c r="B20" s="1645"/>
      <c r="C20" s="146" t="s">
        <v>1164</v>
      </c>
      <c r="D20" s="1460" t="s">
        <v>1165</v>
      </c>
    </row>
    <row r="21" spans="1:5" ht="66.75" customHeight="1" x14ac:dyDescent="0.2">
      <c r="A21" s="1604"/>
      <c r="B21" s="1645"/>
      <c r="C21" s="146" t="s">
        <v>1166</v>
      </c>
      <c r="D21" s="1460" t="s">
        <v>1167</v>
      </c>
    </row>
    <row r="22" spans="1:5" ht="56.25" x14ac:dyDescent="0.2">
      <c r="A22" s="1604"/>
      <c r="B22" s="1645"/>
      <c r="C22" s="146" t="s">
        <v>1168</v>
      </c>
      <c r="D22" s="1460" t="s">
        <v>1169</v>
      </c>
      <c r="E22" s="1404"/>
    </row>
    <row r="23" spans="1:5" ht="61.5" customHeight="1" thickBot="1" x14ac:dyDescent="0.25">
      <c r="A23" s="1605"/>
      <c r="B23" s="1645"/>
      <c r="C23" s="524" t="s">
        <v>1170</v>
      </c>
      <c r="D23" s="1459" t="s">
        <v>1171</v>
      </c>
      <c r="E23" s="1404"/>
    </row>
    <row r="24" spans="1:5" ht="56.25" x14ac:dyDescent="0.2">
      <c r="A24" s="1643" t="s">
        <v>1172</v>
      </c>
      <c r="B24" s="1644" t="s">
        <v>1173</v>
      </c>
      <c r="C24" s="146" t="s">
        <v>1174</v>
      </c>
      <c r="D24" s="1461" t="s">
        <v>1175</v>
      </c>
    </row>
    <row r="25" spans="1:5" ht="112.5" x14ac:dyDescent="0.2">
      <c r="A25" s="1604"/>
      <c r="B25" s="1645"/>
      <c r="C25" s="146" t="s">
        <v>1176</v>
      </c>
      <c r="D25" s="1460" t="s">
        <v>1177</v>
      </c>
    </row>
    <row r="26" spans="1:5" ht="78" customHeight="1" x14ac:dyDescent="0.2">
      <c r="A26" s="1604"/>
      <c r="B26" s="1645"/>
      <c r="C26" s="146" t="s">
        <v>1178</v>
      </c>
      <c r="D26" s="1459" t="s">
        <v>1179</v>
      </c>
    </row>
    <row r="27" spans="1:5" ht="45.75" thickBot="1" x14ac:dyDescent="0.25">
      <c r="A27" s="1605"/>
      <c r="B27" s="1652"/>
      <c r="C27" s="146" t="s">
        <v>1180</v>
      </c>
      <c r="D27" s="1459" t="s">
        <v>1181</v>
      </c>
    </row>
    <row r="28" spans="1:5" ht="45" x14ac:dyDescent="0.2">
      <c r="A28" s="1643" t="s">
        <v>1182</v>
      </c>
      <c r="B28" s="1644" t="s">
        <v>1183</v>
      </c>
      <c r="C28" s="146" t="s">
        <v>1184</v>
      </c>
      <c r="D28" s="1462" t="s">
        <v>1185</v>
      </c>
    </row>
    <row r="29" spans="1:5" ht="34.5" thickBot="1" x14ac:dyDescent="0.25">
      <c r="A29" s="1605"/>
      <c r="B29" s="1652"/>
      <c r="C29" s="146" t="s">
        <v>1186</v>
      </c>
      <c r="D29" s="1462" t="s">
        <v>1187</v>
      </c>
    </row>
    <row r="30" spans="1:5" ht="90.75" thickBot="1" x14ac:dyDescent="0.25">
      <c r="A30" s="20"/>
      <c r="B30" s="522"/>
      <c r="C30" s="146" t="s">
        <v>1188</v>
      </c>
      <c r="D30" s="1474" t="s">
        <v>1189</v>
      </c>
    </row>
    <row r="31" spans="1:5" ht="78.75" x14ac:dyDescent="0.2">
      <c r="A31" s="1643" t="s">
        <v>1190</v>
      </c>
      <c r="B31" s="1644" t="s">
        <v>1191</v>
      </c>
      <c r="C31" s="146" t="s">
        <v>1192</v>
      </c>
      <c r="D31" s="1460" t="s">
        <v>1193</v>
      </c>
    </row>
    <row r="32" spans="1:5" ht="45" x14ac:dyDescent="0.2">
      <c r="A32" s="1604"/>
      <c r="B32" s="1645"/>
      <c r="C32" s="146" t="s">
        <v>1194</v>
      </c>
      <c r="D32" s="1458" t="s">
        <v>1195</v>
      </c>
    </row>
    <row r="33" spans="1:5" ht="112.5" x14ac:dyDescent="0.2">
      <c r="A33" s="1604"/>
      <c r="B33" s="1645"/>
      <c r="C33" s="146" t="s">
        <v>1196</v>
      </c>
      <c r="D33" s="1460" t="s">
        <v>1197</v>
      </c>
    </row>
    <row r="34" spans="1:5" ht="67.5" x14ac:dyDescent="0.2">
      <c r="A34" s="1604"/>
      <c r="B34" s="1645"/>
      <c r="C34" s="146" t="s">
        <v>1198</v>
      </c>
      <c r="D34" s="1460" t="s">
        <v>1199</v>
      </c>
    </row>
    <row r="35" spans="1:5" ht="68.25" thickBot="1" x14ac:dyDescent="0.25">
      <c r="A35" s="1605"/>
      <c r="B35" s="1652"/>
      <c r="C35" s="146" t="s">
        <v>1200</v>
      </c>
      <c r="D35" s="1460" t="s">
        <v>1201</v>
      </c>
    </row>
    <row r="36" spans="1:5" ht="56.25" x14ac:dyDescent="0.2">
      <c r="A36" s="1643" t="s">
        <v>1202</v>
      </c>
      <c r="B36" s="1644" t="s">
        <v>1203</v>
      </c>
      <c r="C36" s="146" t="s">
        <v>1204</v>
      </c>
      <c r="D36" s="1460" t="s">
        <v>1205</v>
      </c>
    </row>
    <row r="37" spans="1:5" ht="34.5" thickBot="1" x14ac:dyDescent="0.25">
      <c r="A37" s="1605"/>
      <c r="B37" s="1645"/>
      <c r="C37" s="146" t="s">
        <v>1206</v>
      </c>
      <c r="D37" s="1458" t="s">
        <v>1207</v>
      </c>
    </row>
    <row r="38" spans="1:5" ht="22.5" x14ac:dyDescent="0.2">
      <c r="A38" s="1643" t="s">
        <v>1208</v>
      </c>
      <c r="B38" s="1644" t="s">
        <v>1209</v>
      </c>
      <c r="C38" s="146" t="s">
        <v>1210</v>
      </c>
      <c r="D38" s="1461" t="s">
        <v>1211</v>
      </c>
    </row>
    <row r="39" spans="1:5" ht="45.75" thickBot="1" x14ac:dyDescent="0.25">
      <c r="A39" s="1605"/>
      <c r="B39" s="1645"/>
      <c r="C39" s="146" t="s">
        <v>1212</v>
      </c>
      <c r="D39" s="1463" t="s">
        <v>1213</v>
      </c>
    </row>
    <row r="40" spans="1:5" ht="56.25" x14ac:dyDescent="0.2">
      <c r="A40" s="1643" t="s">
        <v>1214</v>
      </c>
      <c r="B40" s="1644" t="s">
        <v>1215</v>
      </c>
      <c r="C40" s="146" t="s">
        <v>1216</v>
      </c>
      <c r="D40" s="1459" t="s">
        <v>1217</v>
      </c>
    </row>
    <row r="41" spans="1:5" ht="78.75" customHeight="1" x14ac:dyDescent="0.2">
      <c r="A41" s="1604"/>
      <c r="B41" s="1645"/>
      <c r="C41" s="146" t="s">
        <v>1218</v>
      </c>
      <c r="D41" s="1465" t="s">
        <v>1219</v>
      </c>
    </row>
    <row r="42" spans="1:5" ht="67.5" x14ac:dyDescent="0.2">
      <c r="A42" s="1604"/>
      <c r="B42" s="1645"/>
      <c r="C42" s="146" t="s">
        <v>1220</v>
      </c>
      <c r="D42" s="1465" t="s">
        <v>1221</v>
      </c>
    </row>
    <row r="43" spans="1:5" ht="113.25" customHeight="1" thickBot="1" x14ac:dyDescent="0.25">
      <c r="A43" s="1605"/>
      <c r="B43" s="1646"/>
      <c r="C43" s="146" t="s">
        <v>1222</v>
      </c>
      <c r="D43" s="1465" t="s">
        <v>1223</v>
      </c>
      <c r="E43" s="1404"/>
    </row>
    <row r="44" spans="1:5" ht="123.75" x14ac:dyDescent="0.2">
      <c r="A44" s="1647" t="s">
        <v>1224</v>
      </c>
      <c r="B44" s="1649" t="s">
        <v>1225</v>
      </c>
      <c r="C44" s="146" t="s">
        <v>1226</v>
      </c>
      <c r="D44" s="1459" t="s">
        <v>1227</v>
      </c>
    </row>
    <row r="45" spans="1:5" ht="45" x14ac:dyDescent="0.2">
      <c r="A45" s="1648"/>
      <c r="B45" s="1650"/>
      <c r="C45" s="146" t="s">
        <v>1228</v>
      </c>
      <c r="D45" s="1465" t="s">
        <v>1229</v>
      </c>
      <c r="E45" s="107"/>
    </row>
    <row r="46" spans="1:5" ht="101.25" x14ac:dyDescent="0.2">
      <c r="A46" s="1648"/>
      <c r="B46" s="1650"/>
      <c r="C46" s="146" t="s">
        <v>1230</v>
      </c>
      <c r="D46" s="1465" t="s">
        <v>1231</v>
      </c>
    </row>
    <row r="47" spans="1:5" ht="33.75" x14ac:dyDescent="0.2">
      <c r="A47" s="1648"/>
      <c r="B47" s="1650"/>
      <c r="C47" s="146" t="s">
        <v>1232</v>
      </c>
      <c r="D47" s="1463" t="s">
        <v>1233</v>
      </c>
    </row>
    <row r="49" spans="1:4" ht="15" customHeight="1" x14ac:dyDescent="0.25">
      <c r="A49" s="574" t="s">
        <v>1234</v>
      </c>
      <c r="B49" s="574"/>
      <c r="C49" s="575"/>
      <c r="D49" s="1466"/>
    </row>
    <row r="50" spans="1:4" ht="18" customHeight="1" x14ac:dyDescent="0.2">
      <c r="A50" s="568" t="s">
        <v>1235</v>
      </c>
      <c r="C50" s="569"/>
      <c r="D50" s="1467"/>
    </row>
    <row r="51" spans="1:4" ht="18" x14ac:dyDescent="0.2">
      <c r="A51" s="570" t="s">
        <v>366</v>
      </c>
      <c r="B51" s="571"/>
      <c r="C51" s="572"/>
      <c r="D51" s="1467"/>
    </row>
    <row r="52" spans="1:4" ht="20.25" customHeight="1" x14ac:dyDescent="0.2">
      <c r="A52" s="1608" t="s">
        <v>1236</v>
      </c>
      <c r="B52" s="1651"/>
      <c r="C52" s="573" t="s">
        <v>1237</v>
      </c>
      <c r="D52" s="1457" t="s">
        <v>694</v>
      </c>
    </row>
    <row r="53" spans="1:4" ht="189.75" customHeight="1" x14ac:dyDescent="0.2">
      <c r="A53" s="1641" t="s">
        <v>1238</v>
      </c>
      <c r="B53" s="1642"/>
      <c r="C53" s="146" t="s">
        <v>1239</v>
      </c>
      <c r="D53" s="1458" t="s">
        <v>1240</v>
      </c>
    </row>
    <row r="54" spans="1:4" ht="90" x14ac:dyDescent="0.2">
      <c r="A54" s="1641"/>
      <c r="B54" s="1642"/>
      <c r="C54" s="146" t="s">
        <v>1241</v>
      </c>
      <c r="D54" s="1458" t="s">
        <v>1242</v>
      </c>
    </row>
    <row r="55" spans="1:4" ht="309" customHeight="1" x14ac:dyDescent="0.2">
      <c r="A55" s="1641"/>
      <c r="B55" s="1642"/>
      <c r="C55" s="146" t="s">
        <v>2644</v>
      </c>
      <c r="D55" s="1458" t="s">
        <v>1243</v>
      </c>
    </row>
    <row r="56" spans="1:4" ht="33.75" x14ac:dyDescent="0.2">
      <c r="A56" s="1641"/>
      <c r="B56" s="1642"/>
      <c r="C56" s="146" t="s">
        <v>1244</v>
      </c>
      <c r="D56" s="1468" t="s">
        <v>1245</v>
      </c>
    </row>
    <row r="57" spans="1:4" ht="22.5" x14ac:dyDescent="0.2">
      <c r="A57" s="1641"/>
      <c r="B57" s="1642"/>
      <c r="C57" s="146" t="s">
        <v>1246</v>
      </c>
      <c r="D57" s="1468" t="s">
        <v>1245</v>
      </c>
    </row>
    <row r="58" spans="1:4" ht="33.75" x14ac:dyDescent="0.2">
      <c r="A58" s="1641"/>
      <c r="B58" s="1642"/>
      <c r="C58" s="146" t="s">
        <v>1247</v>
      </c>
      <c r="D58" s="1468" t="s">
        <v>1245</v>
      </c>
    </row>
    <row r="59" spans="1:4" ht="90" x14ac:dyDescent="0.2">
      <c r="A59" s="1641"/>
      <c r="B59" s="1642"/>
      <c r="C59" s="146" t="s">
        <v>1248</v>
      </c>
      <c r="D59" s="1465" t="s">
        <v>1249</v>
      </c>
    </row>
    <row r="60" spans="1:4" ht="45" x14ac:dyDescent="0.2">
      <c r="A60" s="1641"/>
      <c r="B60" s="1642"/>
      <c r="C60" s="146" t="s">
        <v>1250</v>
      </c>
      <c r="D60" s="1458" t="s">
        <v>1251</v>
      </c>
    </row>
    <row r="61" spans="1:4" ht="33.75" x14ac:dyDescent="0.2">
      <c r="A61" s="1641"/>
      <c r="B61" s="1642"/>
      <c r="C61" s="146" t="s">
        <v>1252</v>
      </c>
      <c r="D61" s="1469" t="s">
        <v>1253</v>
      </c>
    </row>
    <row r="62" spans="1:4" ht="45" x14ac:dyDescent="0.2">
      <c r="A62" s="1641"/>
      <c r="B62" s="1642"/>
      <c r="C62" s="146" t="s">
        <v>1254</v>
      </c>
      <c r="D62" s="1458" t="s">
        <v>1255</v>
      </c>
    </row>
    <row r="63" spans="1:4" ht="90" x14ac:dyDescent="0.2">
      <c r="A63" s="1641"/>
      <c r="B63" s="1642"/>
      <c r="C63" s="146" t="s">
        <v>1256</v>
      </c>
      <c r="D63" s="1458" t="s">
        <v>1257</v>
      </c>
    </row>
    <row r="64" spans="1:4" ht="33.75" x14ac:dyDescent="0.2">
      <c r="A64" s="1641"/>
      <c r="B64" s="1642"/>
      <c r="C64" s="146" t="s">
        <v>1258</v>
      </c>
      <c r="D64" s="1469" t="s">
        <v>1259</v>
      </c>
    </row>
    <row r="65" spans="1:6" ht="22.5" x14ac:dyDescent="0.2">
      <c r="A65" s="1641"/>
      <c r="B65" s="1642"/>
      <c r="C65" s="146" t="s">
        <v>1260</v>
      </c>
      <c r="D65" s="1458" t="s">
        <v>1261</v>
      </c>
    </row>
    <row r="66" spans="1:6" ht="45" x14ac:dyDescent="0.2">
      <c r="A66" s="1641"/>
      <c r="B66" s="1642"/>
      <c r="C66" s="146" t="s">
        <v>1262</v>
      </c>
      <c r="D66" s="1458" t="s">
        <v>1263</v>
      </c>
    </row>
    <row r="67" spans="1:6" ht="78.75" x14ac:dyDescent="0.2">
      <c r="A67" s="1641"/>
      <c r="B67" s="1642"/>
      <c r="C67" s="146" t="s">
        <v>1264</v>
      </c>
      <c r="D67" s="1458" t="s">
        <v>1265</v>
      </c>
    </row>
    <row r="68" spans="1:6" ht="101.25" x14ac:dyDescent="0.2">
      <c r="A68" s="1641" t="s">
        <v>1266</v>
      </c>
      <c r="B68" s="1642"/>
      <c r="C68" s="585" t="s">
        <v>1267</v>
      </c>
      <c r="D68" s="1458" t="s">
        <v>1268</v>
      </c>
      <c r="E68" s="1404"/>
    </row>
    <row r="69" spans="1:6" ht="131.25" customHeight="1" x14ac:dyDescent="0.2">
      <c r="A69" s="1641"/>
      <c r="B69" s="1642"/>
      <c r="C69" s="585" t="s">
        <v>1269</v>
      </c>
      <c r="D69" s="1464" t="s">
        <v>1270</v>
      </c>
    </row>
    <row r="70" spans="1:6" ht="124.5" customHeight="1" x14ac:dyDescent="0.2">
      <c r="A70" s="1641"/>
      <c r="B70" s="1642"/>
      <c r="C70" s="585" t="s">
        <v>1271</v>
      </c>
      <c r="D70" s="1458" t="s">
        <v>1272</v>
      </c>
    </row>
    <row r="71" spans="1:6" ht="219" customHeight="1" x14ac:dyDescent="0.2">
      <c r="A71" s="1641"/>
      <c r="B71" s="1642"/>
      <c r="C71" s="585" t="s">
        <v>1273</v>
      </c>
      <c r="D71" s="1458" t="s">
        <v>1274</v>
      </c>
    </row>
    <row r="72" spans="1:6" ht="113.25" customHeight="1" x14ac:dyDescent="0.2">
      <c r="A72" s="1641"/>
      <c r="B72" s="1642"/>
      <c r="C72" s="585" t="s">
        <v>1275</v>
      </c>
      <c r="D72" s="1460" t="s">
        <v>1276</v>
      </c>
    </row>
    <row r="73" spans="1:6" ht="101.25" x14ac:dyDescent="0.2">
      <c r="A73" s="1641"/>
      <c r="B73" s="1642"/>
      <c r="C73" s="585" t="s">
        <v>1277</v>
      </c>
      <c r="D73" s="1464" t="s">
        <v>1278</v>
      </c>
    </row>
    <row r="74" spans="1:6" ht="56.25" x14ac:dyDescent="0.2">
      <c r="A74" s="1641" t="s">
        <v>1279</v>
      </c>
      <c r="B74" s="1642"/>
      <c r="C74" s="586" t="s">
        <v>1280</v>
      </c>
      <c r="D74" s="1470" t="s">
        <v>1281</v>
      </c>
    </row>
    <row r="75" spans="1:6" ht="78.75" x14ac:dyDescent="0.2">
      <c r="A75" s="1641"/>
      <c r="B75" s="1642"/>
      <c r="C75" s="586" t="s">
        <v>1282</v>
      </c>
      <c r="D75" s="1470" t="s">
        <v>1283</v>
      </c>
    </row>
    <row r="76" spans="1:6" ht="33.75" x14ac:dyDescent="0.2">
      <c r="A76" s="1641"/>
      <c r="B76" s="1642"/>
      <c r="C76" s="586" t="s">
        <v>1284</v>
      </c>
      <c r="D76" s="1470" t="s">
        <v>1285</v>
      </c>
    </row>
    <row r="77" spans="1:6" ht="101.25" x14ac:dyDescent="0.2">
      <c r="A77" s="1641"/>
      <c r="B77" s="1642"/>
      <c r="C77" s="586" t="s">
        <v>1286</v>
      </c>
      <c r="D77" s="1470" t="s">
        <v>1287</v>
      </c>
    </row>
    <row r="78" spans="1:6" ht="45" x14ac:dyDescent="0.2">
      <c r="A78" s="1641"/>
      <c r="B78" s="1642"/>
      <c r="C78" s="586" t="s">
        <v>1288</v>
      </c>
      <c r="D78" s="1471" t="s">
        <v>1289</v>
      </c>
    </row>
    <row r="79" spans="1:6" ht="56.25" x14ac:dyDescent="0.2">
      <c r="A79" s="1641"/>
      <c r="B79" s="1642"/>
      <c r="C79" s="586" t="s">
        <v>1290</v>
      </c>
      <c r="D79" s="1446" t="s">
        <v>1291</v>
      </c>
      <c r="E79" s="1404"/>
      <c r="F79" s="1"/>
    </row>
    <row r="80" spans="1:6" ht="157.5" customHeight="1" x14ac:dyDescent="0.2">
      <c r="A80" s="1641"/>
      <c r="B80" s="1642"/>
      <c r="C80" s="586" t="s">
        <v>1292</v>
      </c>
      <c r="D80" s="1446" t="s">
        <v>1293</v>
      </c>
      <c r="E80" s="1567"/>
      <c r="F80" s="1567"/>
    </row>
    <row r="81" spans="1:6" ht="45" x14ac:dyDescent="0.2">
      <c r="A81" s="1641"/>
      <c r="B81" s="1642"/>
      <c r="C81" s="586" t="s">
        <v>1294</v>
      </c>
      <c r="D81" s="1446" t="s">
        <v>1295</v>
      </c>
      <c r="E81" s="1404"/>
      <c r="F81" s="1"/>
    </row>
    <row r="82" spans="1:6" ht="135" x14ac:dyDescent="0.2">
      <c r="A82" s="1641"/>
      <c r="B82" s="1642"/>
      <c r="C82" s="586" t="s">
        <v>1296</v>
      </c>
      <c r="D82" s="1471" t="s">
        <v>1297</v>
      </c>
    </row>
    <row r="83" spans="1:6" ht="112.5" x14ac:dyDescent="0.2">
      <c r="A83" s="1641"/>
      <c r="B83" s="1642"/>
      <c r="C83" s="586" t="s">
        <v>1298</v>
      </c>
      <c r="D83" s="1447" t="s">
        <v>1299</v>
      </c>
      <c r="E83" s="1431"/>
    </row>
    <row r="84" spans="1:6" ht="56.25" x14ac:dyDescent="0.2">
      <c r="A84" s="1641"/>
      <c r="B84" s="1642"/>
      <c r="C84" s="586" t="s">
        <v>1300</v>
      </c>
      <c r="D84" s="1470" t="s">
        <v>1301</v>
      </c>
    </row>
    <row r="85" spans="1:6" ht="45" x14ac:dyDescent="0.2">
      <c r="A85" s="1641"/>
      <c r="B85" s="1642"/>
      <c r="C85" s="586" t="s">
        <v>1302</v>
      </c>
      <c r="D85" s="1470" t="s">
        <v>1303</v>
      </c>
    </row>
    <row r="86" spans="1:6" ht="22.5" x14ac:dyDescent="0.2">
      <c r="A86" s="1641" t="s">
        <v>1304</v>
      </c>
      <c r="B86" s="1642" t="s">
        <v>1305</v>
      </c>
      <c r="C86" s="586" t="s">
        <v>1306</v>
      </c>
      <c r="D86" s="1469" t="s">
        <v>1307</v>
      </c>
    </row>
    <row r="87" spans="1:6" ht="33.75" x14ac:dyDescent="0.2">
      <c r="A87" s="1641"/>
      <c r="B87" s="1642"/>
      <c r="C87" s="586" t="s">
        <v>1308</v>
      </c>
      <c r="D87" s="1469" t="s">
        <v>1307</v>
      </c>
    </row>
    <row r="88" spans="1:6" ht="45" x14ac:dyDescent="0.2">
      <c r="A88" s="1641"/>
      <c r="B88" s="1642"/>
      <c r="C88" s="586" t="s">
        <v>1309</v>
      </c>
      <c r="D88" s="1469" t="s">
        <v>1307</v>
      </c>
    </row>
    <row r="89" spans="1:6" ht="33.75" x14ac:dyDescent="0.2">
      <c r="A89" s="1641"/>
      <c r="B89" s="1642"/>
      <c r="C89" s="586" t="s">
        <v>1310</v>
      </c>
      <c r="D89" s="1469" t="s">
        <v>1311</v>
      </c>
    </row>
    <row r="90" spans="1:6" ht="90" x14ac:dyDescent="0.2">
      <c r="A90" s="1641"/>
      <c r="B90" s="1642"/>
      <c r="C90" s="586" t="s">
        <v>1312</v>
      </c>
      <c r="D90" s="1469" t="s">
        <v>1313</v>
      </c>
      <c r="E90" s="1404"/>
    </row>
    <row r="91" spans="1:6" ht="33.75" x14ac:dyDescent="0.2">
      <c r="A91" s="1641"/>
      <c r="B91" s="1642"/>
      <c r="C91" s="586" t="s">
        <v>1314</v>
      </c>
      <c r="D91" s="1468" t="s">
        <v>1245</v>
      </c>
    </row>
    <row r="92" spans="1:6" ht="45" x14ac:dyDescent="0.2">
      <c r="A92" s="1641"/>
      <c r="B92" s="1642"/>
      <c r="C92" s="586" t="s">
        <v>1315</v>
      </c>
      <c r="D92" s="1468" t="s">
        <v>1245</v>
      </c>
    </row>
    <row r="93" spans="1:6" ht="56.25" x14ac:dyDescent="0.2">
      <c r="A93" s="1641" t="s">
        <v>1316</v>
      </c>
      <c r="B93" s="1642" t="s">
        <v>1317</v>
      </c>
      <c r="C93" s="586" t="s">
        <v>1318</v>
      </c>
      <c r="D93" s="1465" t="s">
        <v>1319</v>
      </c>
    </row>
    <row r="94" spans="1:6" ht="33.75" x14ac:dyDescent="0.2">
      <c r="A94" s="1641"/>
      <c r="B94" s="1642"/>
      <c r="C94" s="586" t="s">
        <v>1320</v>
      </c>
      <c r="D94" s="1465" t="s">
        <v>1319</v>
      </c>
    </row>
    <row r="95" spans="1:6" ht="78.75" x14ac:dyDescent="0.2">
      <c r="A95" s="1641"/>
      <c r="B95" s="1642"/>
      <c r="C95" s="586" t="s">
        <v>1321</v>
      </c>
      <c r="D95" s="1465" t="s">
        <v>1322</v>
      </c>
    </row>
    <row r="96" spans="1:6" ht="56.25" x14ac:dyDescent="0.2">
      <c r="A96" s="1641"/>
      <c r="B96" s="1642"/>
      <c r="C96" s="586" t="s">
        <v>1323</v>
      </c>
      <c r="D96" s="1472" t="s">
        <v>1324</v>
      </c>
    </row>
    <row r="97" spans="1:5" ht="45" x14ac:dyDescent="0.2">
      <c r="A97" s="1641"/>
      <c r="B97" s="1642"/>
      <c r="C97" s="586" t="s">
        <v>1325</v>
      </c>
      <c r="D97" s="1468" t="s">
        <v>1245</v>
      </c>
    </row>
    <row r="98" spans="1:5" ht="162.75" customHeight="1" x14ac:dyDescent="0.2">
      <c r="A98" s="1641"/>
      <c r="B98" s="1642"/>
      <c r="C98" s="586" t="s">
        <v>1326</v>
      </c>
      <c r="D98" s="1458" t="s">
        <v>1327</v>
      </c>
    </row>
    <row r="99" spans="1:5" ht="138" customHeight="1" x14ac:dyDescent="0.2">
      <c r="A99" s="1641" t="s">
        <v>1328</v>
      </c>
      <c r="B99" s="1642"/>
      <c r="C99" s="586" t="s">
        <v>1329</v>
      </c>
      <c r="D99" s="1468" t="s">
        <v>1330</v>
      </c>
      <c r="E99" s="1404"/>
    </row>
    <row r="100" spans="1:5" ht="123.75" x14ac:dyDescent="0.2">
      <c r="A100" s="1641"/>
      <c r="B100" s="1642"/>
      <c r="C100" s="586" t="s">
        <v>1331</v>
      </c>
      <c r="D100" s="1464" t="s">
        <v>1332</v>
      </c>
    </row>
    <row r="101" spans="1:5" ht="123.75" x14ac:dyDescent="0.2">
      <c r="A101" s="1641"/>
      <c r="B101" s="1642"/>
      <c r="C101" s="586" t="s">
        <v>1333</v>
      </c>
      <c r="D101" s="1464" t="s">
        <v>1334</v>
      </c>
    </row>
    <row r="102" spans="1:5" ht="123.75" x14ac:dyDescent="0.2">
      <c r="A102" s="1641"/>
      <c r="B102" s="1642"/>
      <c r="C102" s="586" t="s">
        <v>1335</v>
      </c>
      <c r="D102" s="1464" t="s">
        <v>1336</v>
      </c>
    </row>
    <row r="103" spans="1:5" ht="123.75" x14ac:dyDescent="0.2">
      <c r="A103" s="1641" t="s">
        <v>1337</v>
      </c>
      <c r="B103" s="1642"/>
      <c r="C103" s="586" t="s">
        <v>1338</v>
      </c>
      <c r="D103" s="1459" t="s">
        <v>1339</v>
      </c>
    </row>
    <row r="104" spans="1:5" ht="78.75" x14ac:dyDescent="0.2">
      <c r="A104" s="1641"/>
      <c r="B104" s="1642"/>
      <c r="C104" s="586" t="s">
        <v>1340</v>
      </c>
      <c r="D104" s="1463" t="s">
        <v>1341</v>
      </c>
    </row>
    <row r="105" spans="1:5" ht="112.5" x14ac:dyDescent="0.2">
      <c r="A105" s="1641"/>
      <c r="B105" s="1642"/>
      <c r="C105" s="586" t="s">
        <v>1342</v>
      </c>
      <c r="D105" s="1459" t="s">
        <v>1343</v>
      </c>
    </row>
    <row r="106" spans="1:5" ht="116.25" customHeight="1" x14ac:dyDescent="0.2">
      <c r="A106" s="1641"/>
      <c r="B106" s="1642"/>
      <c r="C106" s="586" t="s">
        <v>1344</v>
      </c>
      <c r="D106" s="1459" t="s">
        <v>1345</v>
      </c>
    </row>
    <row r="107" spans="1:5" ht="120" customHeight="1" x14ac:dyDescent="0.2">
      <c r="A107" s="1641"/>
      <c r="B107" s="1642"/>
      <c r="C107" s="586" t="s">
        <v>1346</v>
      </c>
      <c r="D107" s="1459" t="s">
        <v>1347</v>
      </c>
    </row>
    <row r="108" spans="1:5" ht="112.5" x14ac:dyDescent="0.2">
      <c r="A108" s="1641"/>
      <c r="B108" s="1642"/>
      <c r="C108" s="586" t="s">
        <v>1348</v>
      </c>
      <c r="D108" s="1459" t="s">
        <v>1349</v>
      </c>
    </row>
    <row r="109" spans="1:5" ht="101.25" x14ac:dyDescent="0.2">
      <c r="A109" s="1641" t="s">
        <v>1350</v>
      </c>
      <c r="B109" s="1642"/>
      <c r="C109" s="586" t="s">
        <v>1351</v>
      </c>
      <c r="D109" s="1460" t="s">
        <v>1352</v>
      </c>
    </row>
    <row r="110" spans="1:5" ht="90" x14ac:dyDescent="0.2">
      <c r="A110" s="1641"/>
      <c r="B110" s="1642"/>
      <c r="C110" s="586" t="s">
        <v>1353</v>
      </c>
      <c r="D110" s="1458" t="s">
        <v>1354</v>
      </c>
    </row>
    <row r="111" spans="1:5" ht="168.75" x14ac:dyDescent="0.2">
      <c r="A111" s="1641"/>
      <c r="B111" s="1642"/>
      <c r="C111" s="586" t="s">
        <v>1355</v>
      </c>
      <c r="D111" s="1458" t="s">
        <v>1356</v>
      </c>
    </row>
    <row r="112" spans="1:5" ht="102.75" customHeight="1" x14ac:dyDescent="0.2">
      <c r="A112" s="1641" t="s">
        <v>1357</v>
      </c>
      <c r="B112" s="1642"/>
      <c r="C112" s="586" t="s">
        <v>1358</v>
      </c>
      <c r="D112" s="1465" t="s">
        <v>1245</v>
      </c>
    </row>
    <row r="113" spans="1:4" ht="121.5" customHeight="1" x14ac:dyDescent="0.2">
      <c r="A113" s="1641"/>
      <c r="B113" s="1642"/>
      <c r="C113" s="586" t="s">
        <v>1359</v>
      </c>
      <c r="D113" s="1465" t="s">
        <v>1360</v>
      </c>
    </row>
    <row r="114" spans="1:4" ht="91.5" customHeight="1" x14ac:dyDescent="0.2">
      <c r="A114" s="1641"/>
      <c r="B114" s="1642"/>
      <c r="C114" s="586" t="s">
        <v>1361</v>
      </c>
      <c r="D114" s="1465" t="s">
        <v>1362</v>
      </c>
    </row>
    <row r="115" spans="1:4" ht="71.25" customHeight="1" x14ac:dyDescent="0.2">
      <c r="A115" s="1641"/>
      <c r="B115" s="1642"/>
      <c r="C115" s="586" t="s">
        <v>1363</v>
      </c>
      <c r="D115" s="1465" t="s">
        <v>1364</v>
      </c>
    </row>
  </sheetData>
  <protectedRanges>
    <protectedRange algorithmName="SHA-512" hashValue="1ga7xh+emshOUctfPtG8Wc92UDRvEqreLOk8GKWPaJzMqzbM6P+FfnaN8xzBcKpeFV7kkshiJZC6q7IB+UXcUw==" saltValue="seeDNQx3c4rKwUhDyYcBNQ==" spinCount="100000" sqref="A52:A53 B54:B84 C52:D84 D49:D51" name="Range1_1"/>
    <protectedRange algorithmName="SHA-512" hashValue="1ga7xh+emshOUctfPtG8Wc92UDRvEqreLOk8GKWPaJzMqzbM6P+FfnaN8xzBcKpeFV7kkshiJZC6q7IB+UXcUw==" saltValue="seeDNQx3c4rKwUhDyYcBNQ==" spinCount="100000" sqref="A49:C51" name="Range1_3"/>
  </protectedRanges>
  <mergeCells count="33">
    <mergeCell ref="A6:D6"/>
    <mergeCell ref="A7:B7"/>
    <mergeCell ref="A8:A12"/>
    <mergeCell ref="B8:B12"/>
    <mergeCell ref="A13:A14"/>
    <mergeCell ref="B13:B14"/>
    <mergeCell ref="A15:A23"/>
    <mergeCell ref="B15:B23"/>
    <mergeCell ref="A24:A27"/>
    <mergeCell ref="B24:B27"/>
    <mergeCell ref="A28:A29"/>
    <mergeCell ref="B28:B29"/>
    <mergeCell ref="A31:A35"/>
    <mergeCell ref="B31:B35"/>
    <mergeCell ref="A36:A37"/>
    <mergeCell ref="B36:B37"/>
    <mergeCell ref="A38:A39"/>
    <mergeCell ref="B38:B39"/>
    <mergeCell ref="E80:F80"/>
    <mergeCell ref="A86:B92"/>
    <mergeCell ref="A93:B98"/>
    <mergeCell ref="A99:B102"/>
    <mergeCell ref="A40:A43"/>
    <mergeCell ref="B40:B43"/>
    <mergeCell ref="A44:A47"/>
    <mergeCell ref="B44:B47"/>
    <mergeCell ref="A52:B52"/>
    <mergeCell ref="A53:B67"/>
    <mergeCell ref="A103:B108"/>
    <mergeCell ref="A109:B111"/>
    <mergeCell ref="A112:B115"/>
    <mergeCell ref="A68:B73"/>
    <mergeCell ref="A74:B8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02F90-4AAE-40BA-BE2D-E450D69580CD}">
  <sheetPr codeName="Sheet28">
    <tabColor theme="0" tint="-4.9989318521683403E-2"/>
  </sheetPr>
  <dimension ref="A1:G19"/>
  <sheetViews>
    <sheetView showGridLines="0" zoomScaleNormal="100" workbookViewId="0"/>
  </sheetViews>
  <sheetFormatPr defaultColWidth="9" defaultRowHeight="14.25" customHeight="1" x14ac:dyDescent="0.2"/>
  <cols>
    <col min="1" max="1" width="16.5" bestFit="1" customWidth="1"/>
    <col min="2" max="2" width="22.875" bestFit="1" customWidth="1"/>
    <col min="3" max="3" width="21.5" bestFit="1" customWidth="1"/>
    <col min="4" max="4" width="46.125" customWidth="1"/>
    <col min="5" max="5" width="9" bestFit="1" customWidth="1"/>
    <col min="6" max="6" width="22.5" bestFit="1" customWidth="1"/>
    <col min="7" max="7" width="13.125" bestFit="1" customWidth="1"/>
  </cols>
  <sheetData>
    <row r="1" spans="1:7" ht="39.950000000000003" customHeight="1" x14ac:dyDescent="0.2">
      <c r="A1" s="101"/>
    </row>
    <row r="2" spans="1:7" ht="20.100000000000001" customHeight="1" x14ac:dyDescent="0.2">
      <c r="A2" s="157" t="s">
        <v>1365</v>
      </c>
      <c r="D2" s="101"/>
      <c r="E2" s="101"/>
      <c r="F2" s="101"/>
      <c r="G2" s="452"/>
    </row>
    <row r="3" spans="1:7" x14ac:dyDescent="0.2">
      <c r="A3" s="119" t="s">
        <v>1366</v>
      </c>
      <c r="B3" s="4"/>
      <c r="C3" s="4"/>
      <c r="D3" s="118"/>
      <c r="E3" s="101"/>
      <c r="F3" s="101"/>
      <c r="G3" s="101"/>
    </row>
    <row r="4" spans="1:7" x14ac:dyDescent="0.2">
      <c r="A4" s="587" t="s">
        <v>1367</v>
      </c>
      <c r="B4" s="4"/>
      <c r="C4" s="4"/>
      <c r="D4" s="118"/>
      <c r="E4" s="101"/>
      <c r="F4" s="101"/>
      <c r="G4" s="101"/>
    </row>
    <row r="5" spans="1:7" x14ac:dyDescent="0.2">
      <c r="A5" s="587" t="s">
        <v>1368</v>
      </c>
      <c r="B5" s="4"/>
      <c r="C5" s="4"/>
      <c r="D5" s="118"/>
      <c r="E5" s="101"/>
      <c r="F5" s="101"/>
      <c r="G5" s="101"/>
    </row>
    <row r="6" spans="1:7" x14ac:dyDescent="0.2">
      <c r="A6" s="119" t="s">
        <v>1369</v>
      </c>
      <c r="B6" s="4"/>
      <c r="C6" s="4"/>
      <c r="D6" s="118"/>
      <c r="E6" s="101"/>
      <c r="F6" s="101"/>
      <c r="G6" s="101"/>
    </row>
    <row r="7" spans="1:7" ht="15.75" x14ac:dyDescent="0.2">
      <c r="A7" s="118"/>
      <c r="B7" s="118"/>
      <c r="C7" s="588"/>
      <c r="D7" s="118"/>
      <c r="E7" s="101"/>
      <c r="F7" s="101"/>
      <c r="G7" s="101"/>
    </row>
    <row r="8" spans="1:7" ht="15" x14ac:dyDescent="0.2">
      <c r="A8" s="18" t="s">
        <v>1370</v>
      </c>
      <c r="B8" s="18" t="s">
        <v>1371</v>
      </c>
      <c r="C8" s="18" t="s">
        <v>1372</v>
      </c>
      <c r="D8" s="18" t="s">
        <v>1373</v>
      </c>
      <c r="E8" s="18" t="s">
        <v>1374</v>
      </c>
      <c r="F8" s="18" t="s">
        <v>1375</v>
      </c>
      <c r="G8" s="18" t="s">
        <v>1376</v>
      </c>
    </row>
    <row r="9" spans="1:7" ht="30" x14ac:dyDescent="0.2">
      <c r="A9" s="23" t="s">
        <v>1377</v>
      </c>
      <c r="B9" s="19"/>
      <c r="C9" s="21"/>
      <c r="D9" s="21"/>
      <c r="E9" s="21"/>
      <c r="F9" s="21"/>
      <c r="G9" s="21"/>
    </row>
    <row r="10" spans="1:7" x14ac:dyDescent="0.2">
      <c r="A10" s="20"/>
      <c r="B10" s="21" t="s">
        <v>1378</v>
      </c>
      <c r="C10" s="402"/>
      <c r="D10" s="21"/>
      <c r="E10" s="21"/>
      <c r="F10" s="21"/>
      <c r="G10" s="21"/>
    </row>
    <row r="11" spans="1:7" x14ac:dyDescent="0.2">
      <c r="A11" s="15"/>
      <c r="B11" s="21"/>
      <c r="C11" s="146" t="s">
        <v>1379</v>
      </c>
      <c r="D11" s="1388" t="s">
        <v>1380</v>
      </c>
      <c r="E11" s="146" t="s">
        <v>1381</v>
      </c>
      <c r="F11" s="146" t="s">
        <v>1382</v>
      </c>
      <c r="G11" s="146" t="s">
        <v>1383</v>
      </c>
    </row>
    <row r="12" spans="1:7" x14ac:dyDescent="0.2">
      <c r="A12" s="20"/>
      <c r="B12" s="21" t="s">
        <v>1384</v>
      </c>
      <c r="C12" s="21"/>
      <c r="D12" s="21"/>
      <c r="E12" s="21"/>
      <c r="F12" s="21"/>
      <c r="G12" s="21"/>
    </row>
    <row r="13" spans="1:7" x14ac:dyDescent="0.2">
      <c r="A13" s="20"/>
      <c r="B13" s="21"/>
      <c r="C13" s="146" t="s">
        <v>1385</v>
      </c>
      <c r="D13" s="1388" t="s">
        <v>1386</v>
      </c>
      <c r="E13" s="146" t="s">
        <v>1381</v>
      </c>
      <c r="F13" s="146" t="s">
        <v>1387</v>
      </c>
      <c r="G13" s="146" t="s">
        <v>1383</v>
      </c>
    </row>
    <row r="14" spans="1:7" x14ac:dyDescent="0.2">
      <c r="A14" s="16"/>
      <c r="B14" s="21" t="s">
        <v>1388</v>
      </c>
      <c r="C14" s="21"/>
      <c r="D14" s="21"/>
      <c r="E14" s="21"/>
      <c r="F14" s="21"/>
      <c r="G14" s="21"/>
    </row>
    <row r="15" spans="1:7" x14ac:dyDescent="0.2">
      <c r="A15" s="22"/>
      <c r="B15" s="21"/>
      <c r="C15" s="146" t="s">
        <v>1389</v>
      </c>
      <c r="D15" s="1388" t="s">
        <v>1390</v>
      </c>
      <c r="E15" s="146" t="s">
        <v>1381</v>
      </c>
      <c r="F15" s="146" t="s">
        <v>1387</v>
      </c>
      <c r="G15" s="146" t="s">
        <v>1383</v>
      </c>
    </row>
    <row r="16" spans="1:7" x14ac:dyDescent="0.2">
      <c r="A16" s="22"/>
      <c r="B16" s="21"/>
      <c r="C16" s="146" t="s">
        <v>1391</v>
      </c>
      <c r="D16" s="1388" t="s">
        <v>1392</v>
      </c>
      <c r="E16" s="146" t="s">
        <v>1381</v>
      </c>
      <c r="F16" s="146" t="s">
        <v>1387</v>
      </c>
      <c r="G16" s="146" t="s">
        <v>1383</v>
      </c>
    </row>
    <row r="17" spans="1:7" x14ac:dyDescent="0.2">
      <c r="A17" s="22"/>
      <c r="B17" s="21"/>
      <c r="C17" s="146" t="s">
        <v>1393</v>
      </c>
      <c r="D17" s="1388" t="s">
        <v>1394</v>
      </c>
      <c r="E17" s="146" t="s">
        <v>1381</v>
      </c>
      <c r="F17" s="146" t="s">
        <v>1387</v>
      </c>
      <c r="G17" s="146" t="s">
        <v>1383</v>
      </c>
    </row>
    <row r="18" spans="1:7" x14ac:dyDescent="0.2">
      <c r="A18" s="16"/>
      <c r="B18" s="21"/>
      <c r="C18" s="146" t="s">
        <v>1395</v>
      </c>
      <c r="D18" s="1388" t="s">
        <v>1392</v>
      </c>
      <c r="E18" s="146" t="s">
        <v>1381</v>
      </c>
      <c r="F18" s="146" t="s">
        <v>1387</v>
      </c>
      <c r="G18" s="146" t="s">
        <v>1383</v>
      </c>
    </row>
    <row r="19" spans="1:7" x14ac:dyDescent="0.2">
      <c r="A19" s="15"/>
      <c r="B19" s="21"/>
      <c r="C19" s="146" t="s">
        <v>1396</v>
      </c>
      <c r="D19" s="1388" t="s">
        <v>1397</v>
      </c>
      <c r="E19" s="146" t="s">
        <v>1381</v>
      </c>
      <c r="F19" s="146" t="s">
        <v>1387</v>
      </c>
      <c r="G19" s="146" t="s">
        <v>1383</v>
      </c>
    </row>
  </sheetData>
  <hyperlinks>
    <hyperlink ref="D11" r:id="rId1" xr:uid="{A0250CF0-2B3B-4AC7-9852-29C01B02CDB3}"/>
    <hyperlink ref="D18" r:id="rId2" xr:uid="{3F823926-22A6-47AA-8D94-A98B27AEDB1D}"/>
    <hyperlink ref="D17" r:id="rId3" xr:uid="{BE9F2D1F-7585-4987-A84F-994A9CAEC897}"/>
    <hyperlink ref="D15" r:id="rId4" xr:uid="{6750F212-4F75-462F-B0AA-F0A5FB627E47}"/>
    <hyperlink ref="D19" r:id="rId5" xr:uid="{6CA22A13-517F-4232-9AFE-F96C75BEF06B}"/>
    <hyperlink ref="D16" r:id="rId6" xr:uid="{0CADCD95-C969-4735-816F-E153E2013406}"/>
    <hyperlink ref="D13" r:id="rId7" xr:uid="{A2720997-54DE-4F3E-8B19-13B61462F391}"/>
  </hyperlinks>
  <pageMargins left="0.7" right="0.7" top="0.75" bottom="0.75" header="0.3" footer="0.3"/>
  <customProperties>
    <customPr name="_pios_id" r:id="rId8"/>
  </customProperties>
  <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f9e3dd1-7799-4c52-8059-acb42b0548bb" xsi:nil="true"/>
    <lcf76f155ced4ddcb4097134ff3c332f xmlns="d504dd12-66ea-40d0-81f9-13dd45c976c5">
      <Terms xmlns="http://schemas.microsoft.com/office/infopath/2007/PartnerControls"/>
    </lcf76f155ced4ddcb4097134ff3c332f>
    <SharedWithUsers xmlns="8e1e6711-0ab7-4c81-803d-47082c75c6bb">
      <UserInfo>
        <DisplayName>John, Gregory</DisplayName>
        <AccountId>121</AccountId>
        <AccountType/>
      </UserInfo>
      <UserInfo>
        <DisplayName>Kaur, Karun</DisplayName>
        <AccountId>489</AccountId>
        <AccountType/>
      </UserInfo>
      <UserInfo>
        <DisplayName>Cuthbert, Paul</DisplayName>
        <AccountId>311</AccountId>
        <AccountType/>
      </UserInfo>
      <UserInfo>
        <DisplayName>Inserra, Melinda</DisplayName>
        <AccountId>118</AccountId>
        <AccountType/>
      </UserInfo>
      <UserInfo>
        <DisplayName>Cowden, James</DisplayName>
        <AccountId>202</AccountId>
        <AccountType/>
      </UserInfo>
      <UserInfo>
        <DisplayName>Ge, Kathy</DisplayName>
        <AccountId>98</AccountId>
        <AccountType/>
      </UserInfo>
      <UserInfo>
        <DisplayName>Simpson, Jessica</DisplayName>
        <AccountId>316</AccountId>
        <AccountType/>
      </UserInfo>
      <UserInfo>
        <DisplayName>Bryan, Lucy</DisplayName>
        <AccountId>484</AccountId>
        <AccountType/>
      </UserInfo>
      <UserInfo>
        <DisplayName>Wilkinson, Bronwyn</DisplayName>
        <AccountId>131</AccountId>
        <AccountType/>
      </UserInfo>
      <UserInfo>
        <DisplayName>Goddard, Lilli</DisplayName>
        <AccountId>264</AccountId>
        <AccountType/>
      </UserInfo>
      <UserInfo>
        <DisplayName>Knight, Alexandra</DisplayName>
        <AccountId>266</AccountId>
        <AccountType/>
      </UserInfo>
    </SharedWithUsers>
    <MediaLengthInSeconds xmlns="d504dd12-66ea-40d0-81f9-13dd45c976c5" xsi:nil="true"/>
    <Status xmlns="d504dd12-66ea-40d0-81f9-13dd45c976c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3C9BAAEC582946B312224DBC84B07C" ma:contentTypeVersion="17" ma:contentTypeDescription="Create a new document." ma:contentTypeScope="" ma:versionID="2cc382c052a852ac0500353ddbdc1171">
  <xsd:schema xmlns:xsd="http://www.w3.org/2001/XMLSchema" xmlns:xs="http://www.w3.org/2001/XMLSchema" xmlns:p="http://schemas.microsoft.com/office/2006/metadata/properties" xmlns:ns2="d504dd12-66ea-40d0-81f9-13dd45c976c5" xmlns:ns3="8e1e6711-0ab7-4c81-803d-47082c75c6bb" xmlns:ns4="6f9e3dd1-7799-4c52-8059-acb42b0548bb" targetNamespace="http://schemas.microsoft.com/office/2006/metadata/properties" ma:root="true" ma:fieldsID="c5291a25034bb9b34bb2f9cf07fc61b3" ns2:_="" ns3:_="" ns4:_="">
    <xsd:import namespace="d504dd12-66ea-40d0-81f9-13dd45c976c5"/>
    <xsd:import namespace="8e1e6711-0ab7-4c81-803d-47082c75c6bb"/>
    <xsd:import namespace="6f9e3dd1-7799-4c52-8059-acb42b0548b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CR" minOccurs="0"/>
                <xsd:element ref="ns2:MediaServiceObjectDetectorVersions" minOccurs="0"/>
                <xsd:element ref="ns2:MediaServiceSearchProperties" minOccurs="0"/>
                <xsd:element ref="ns2: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04dd12-66ea-40d0-81f9-13dd45c976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35b49e5-be0d-45c8-8465-c15df59f99f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Status" ma:index="23" nillable="true" ma:displayName="Status" ma:format="Dropdown" ma:internalName="Status">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1e6711-0ab7-4c81-803d-47082c75c6b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9e3dd1-7799-4c52-8059-acb42b0548bb"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5b65f33-0421-4a5f-af81-77565264586f}" ma:internalName="TaxCatchAll" ma:showField="CatchAllData" ma:web="8e1e6711-0ab7-4c81-803d-47082c75c6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9D6EDC-EA04-4E43-A62E-60A7EC437459}">
  <ds:schemaRefs>
    <ds:schemaRef ds:uri="http://purl.org/dc/dcmitype/"/>
    <ds:schemaRef ds:uri="http://purl.org/dc/terms/"/>
    <ds:schemaRef ds:uri="http://schemas.openxmlformats.org/package/2006/metadata/core-properties"/>
    <ds:schemaRef ds:uri="http://purl.org/dc/elements/1.1/"/>
    <ds:schemaRef ds:uri="d504dd12-66ea-40d0-81f9-13dd45c976c5"/>
    <ds:schemaRef ds:uri="http://schemas.microsoft.com/office/infopath/2007/PartnerControls"/>
    <ds:schemaRef ds:uri="http://www.w3.org/XML/1998/namespace"/>
    <ds:schemaRef ds:uri="http://schemas.microsoft.com/office/2006/documentManagement/types"/>
    <ds:schemaRef ds:uri="6f9e3dd1-7799-4c52-8059-acb42b0548bb"/>
    <ds:schemaRef ds:uri="8e1e6711-0ab7-4c81-803d-47082c75c6bb"/>
    <ds:schemaRef ds:uri="http://schemas.microsoft.com/office/2006/metadata/properties"/>
  </ds:schemaRefs>
</ds:datastoreItem>
</file>

<file path=customXml/itemProps2.xml><?xml version="1.0" encoding="utf-8"?>
<ds:datastoreItem xmlns:ds="http://schemas.openxmlformats.org/officeDocument/2006/customXml" ds:itemID="{85C3FCC2-2A0C-4E74-85D9-82D1660C081C}">
  <ds:schemaRefs>
    <ds:schemaRef ds:uri="http://schemas.microsoft.com/sharepoint/v3/contenttype/forms"/>
  </ds:schemaRefs>
</ds:datastoreItem>
</file>

<file path=customXml/itemProps3.xml><?xml version="1.0" encoding="utf-8"?>
<ds:datastoreItem xmlns:ds="http://schemas.openxmlformats.org/officeDocument/2006/customXml" ds:itemID="{6651D07F-37D6-41FF-B5EC-05AE0C5FDF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04dd12-66ea-40d0-81f9-13dd45c976c5"/>
    <ds:schemaRef ds:uri="8e1e6711-0ab7-4c81-803d-47082c75c6bb"/>
    <ds:schemaRef ds:uri="6f9e3dd1-7799-4c52-8059-acb42b0548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Cover</vt:lpstr>
      <vt:lpstr>Contents and references</vt:lpstr>
      <vt:lpstr>Definitions</vt:lpstr>
      <vt:lpstr>Social Value Scorecard</vt:lpstr>
      <vt:lpstr>SASB</vt:lpstr>
      <vt:lpstr>GRI</vt:lpstr>
      <vt:lpstr>ICMM</vt:lpstr>
      <vt:lpstr>ICMM Contract Disclosure</vt:lpstr>
      <vt:lpstr>Mining Standards</vt:lpstr>
      <vt:lpstr>SERF</vt:lpstr>
      <vt:lpstr>CA100+ NZCB</vt:lpstr>
      <vt:lpstr>Church of England</vt:lpstr>
      <vt:lpstr>Safety</vt:lpstr>
      <vt:lpstr>Health</vt:lpstr>
      <vt:lpstr>People</vt:lpstr>
      <vt:lpstr>Land and biodiversity</vt:lpstr>
      <vt:lpstr>Water</vt:lpstr>
      <vt:lpstr>Water data by asset</vt:lpstr>
      <vt:lpstr>Waste and air emissions</vt:lpstr>
      <vt:lpstr>Community &amp; Indigenous Peoples</vt:lpstr>
      <vt:lpstr>Energy and GHG</vt:lpstr>
      <vt:lpstr>Energy and GHG by asset</vt:lpstr>
      <vt:lpstr>GHG targets and goals</vt:lpstr>
      <vt:lpstr>Additional climate-related data</vt:lpstr>
      <vt:lpstr>Ethics and business conduct</vt:lpstr>
    </vt:vector>
  </TitlesOfParts>
  <Manager/>
  <Company>BHP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Tyler, Murray</dc:creator>
  <cp:keywords/>
  <dc:description/>
  <cp:lastModifiedBy>Bennett, Miranda</cp:lastModifiedBy>
  <cp:revision/>
  <dcterms:created xsi:type="dcterms:W3CDTF">2023-07-07T02:42:12Z</dcterms:created>
  <dcterms:modified xsi:type="dcterms:W3CDTF">2025-09-23T05:07:38Z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02f497be-79a8-422b-a7e2-ab83b78a3011</vt:lpwstr>
  </property>
  <property fmtid="{D5CDD505-2E9C-101B-9397-08002B2CF9AE}" pid="3" name="BHPClassification">
    <vt:lpwstr>U</vt:lpwstr>
  </property>
  <property fmtid="{D5CDD505-2E9C-101B-9397-08002B2CF9AE}" pid="4" name="ContentTypeId">
    <vt:lpwstr>0x0101008D3C9BAAEC582946B312224DBC84B07C</vt:lpwstr>
  </property>
  <property fmtid="{D5CDD505-2E9C-101B-9397-08002B2CF9AE}" pid="5" name="MediaServiceImageTags">
    <vt:lpwstr/>
  </property>
  <property fmtid="{D5CDD505-2E9C-101B-9397-08002B2CF9AE}" pid="6" name="Order">
    <vt:r8>643000</vt:r8>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xd_Signature">
    <vt:bool>false</vt:bool>
  </property>
  <property fmtid="{D5CDD505-2E9C-101B-9397-08002B2CF9AE}" pid="12" name="TriggerFlowInfo">
    <vt:lpwstr/>
  </property>
  <property fmtid="{D5CDD505-2E9C-101B-9397-08002B2CF9AE}" pid="13" name="MSIP_Label_d4812d1e-3c1c-456d-8b06-d91370e98bb1_Enabled">
    <vt:lpwstr>true</vt:lpwstr>
  </property>
  <property fmtid="{D5CDD505-2E9C-101B-9397-08002B2CF9AE}" pid="14" name="MSIP_Label_d4812d1e-3c1c-456d-8b06-d91370e98bb1_SetDate">
    <vt:lpwstr>2024-08-27T05:01:37Z</vt:lpwstr>
  </property>
  <property fmtid="{D5CDD505-2E9C-101B-9397-08002B2CF9AE}" pid="15" name="MSIP_Label_d4812d1e-3c1c-456d-8b06-d91370e98bb1_Method">
    <vt:lpwstr>Privileged</vt:lpwstr>
  </property>
  <property fmtid="{D5CDD505-2E9C-101B-9397-08002B2CF9AE}" pid="16" name="MSIP_Label_d4812d1e-3c1c-456d-8b06-d91370e98bb1_Name">
    <vt:lpwstr>BHP_Public_NoMarking</vt:lpwstr>
  </property>
  <property fmtid="{D5CDD505-2E9C-101B-9397-08002B2CF9AE}" pid="17" name="MSIP_Label_d4812d1e-3c1c-456d-8b06-d91370e98bb1_SiteId">
    <vt:lpwstr>4f6e1565-c2c7-43cb-8a4c-0981d022ce20</vt:lpwstr>
  </property>
  <property fmtid="{D5CDD505-2E9C-101B-9397-08002B2CF9AE}" pid="18" name="MSIP_Label_d4812d1e-3c1c-456d-8b06-d91370e98bb1_ActionId">
    <vt:lpwstr>d721b426-62a6-4657-8476-a2d086baca75</vt:lpwstr>
  </property>
  <property fmtid="{D5CDD505-2E9C-101B-9397-08002B2CF9AE}" pid="19" name="MSIP_Label_d4812d1e-3c1c-456d-8b06-d91370e98bb1_ContentBits">
    <vt:lpwstr>0</vt:lpwstr>
  </property>
</Properties>
</file>